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80" yWindow="270" windowWidth="14610" windowHeight="12360" activeTab="0"/>
  </bookViews>
  <sheets>
    <sheet name="01_02_2024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<sst xmlns="http://schemas.openxmlformats.org/spreadsheetml/2006/main" count="36" uniqueCount="26">
  <si>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утверждено</t>
  </si>
  <si>
    <t>ВСЕГО</t>
  </si>
  <si>
    <t>исполнено</t>
  </si>
  <si>
    <t>% исполнения</t>
  </si>
  <si>
    <t>в том числе</t>
  </si>
  <si>
    <t>ДОХОДЫ</t>
  </si>
  <si>
    <t>РАСХОДЫ</t>
  </si>
  <si>
    <t>Наименование МО</t>
  </si>
  <si>
    <t>Александровский сельсовет</t>
  </si>
  <si>
    <t>Вороковский сельсовет</t>
  </si>
  <si>
    <t>Галанинский сельсовет</t>
  </si>
  <si>
    <t>Дудовский сельсовет</t>
  </si>
  <si>
    <t>Захаровский сельсовет</t>
  </si>
  <si>
    <t>Казачинский сельсовет</t>
  </si>
  <si>
    <t>Момотовский сельсовет</t>
  </si>
  <si>
    <t>Новотроицкий сельсовет</t>
  </si>
  <si>
    <t>Отношинский сельсовет</t>
  </si>
  <si>
    <t>Пятковский сельсовет</t>
  </si>
  <si>
    <t>Рождественский сельсовет</t>
  </si>
  <si>
    <t>Талажанский сельсовет</t>
  </si>
  <si>
    <t xml:space="preserve">Итого </t>
  </si>
  <si>
    <t>Мокрушенский сельсовет</t>
  </si>
  <si>
    <t>тыс.руб</t>
  </si>
  <si>
    <t>налоговые и неналоговые доходы</t>
  </si>
  <si>
    <t>безвозмездные перечисления</t>
  </si>
  <si>
    <t>СВЕДЕНИЯ об исполнении бюджетов поселений на 01_02_ 2024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</si>
</sst>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%"/>
    <numFmt numFmtId="174" formatCode="#,##0.0_ ;[Red]\-#,##0.0\ "/>
    <numFmt numFmtId="175" formatCode="#,##0.00_ ;[Red]\-#,##0.00\ "/>
    <numFmt numFmtId="176" formatCode="#,##0.000_ ;[Red]\-#,##0.000\ "/>
    <numFmt numFmtId="177" formatCode="[$-10419]#,##0.00"/>
    <numFmt numFmtId="178" formatCode="[$-10419]###\ ###\ ###\ ###\ ##0.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7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177" fontId="1" fillId="0" borderId="0" xfId="33" applyNumberFormat="1" applyFont="1" applyFill="1" applyBorder="1" applyAlignment="1">
      <alignment horizontal="right" wrapText="1" readingOrder="1"/>
      <protection/>
    </xf>
    <xf numFmtId="0" fontId="2" fillId="33" borderId="12" xfId="0" applyFont="1" applyFill="1" applyBorder="1" applyAlignment="1">
      <alignment horizontal="left"/>
    </xf>
    <xf numFmtId="172" fontId="2" fillId="33" borderId="13" xfId="0" applyNumberFormat="1" applyFont="1" applyFill="1" applyBorder="1" applyAlignment="1">
      <alignment/>
    </xf>
    <xf numFmtId="172" fontId="2" fillId="33" borderId="14" xfId="0" applyNumberFormat="1" applyFont="1" applyFill="1" applyBorder="1" applyAlignment="1">
      <alignment/>
    </xf>
    <xf numFmtId="173" fontId="2" fillId="33" borderId="15" xfId="0" applyNumberFormat="1" applyFont="1" applyFill="1" applyBorder="1" applyAlignment="1">
      <alignment/>
    </xf>
    <xf numFmtId="173" fontId="2" fillId="33" borderId="14" xfId="0" applyNumberFormat="1" applyFont="1" applyFill="1" applyBorder="1" applyAlignment="1">
      <alignment/>
    </xf>
    <xf numFmtId="172" fontId="1" fillId="0" borderId="16" xfId="0" applyNumberFormat="1" applyFont="1" applyFill="1" applyBorder="1" applyAlignment="1">
      <alignment/>
    </xf>
    <xf numFmtId="173" fontId="1" fillId="0" borderId="17" xfId="0" applyNumberFormat="1" applyFont="1" applyFill="1" applyBorder="1" applyAlignment="1">
      <alignment/>
    </xf>
    <xf numFmtId="173" fontId="1" fillId="0" borderId="18" xfId="0" applyNumberFormat="1" applyFont="1" applyFill="1" applyBorder="1" applyAlignment="1">
      <alignment/>
    </xf>
    <xf numFmtId="173" fontId="1" fillId="0" borderId="19" xfId="0" applyNumberFormat="1" applyFont="1" applyFill="1" applyBorder="1" applyAlignment="1">
      <alignment/>
    </xf>
    <xf numFmtId="173" fontId="1" fillId="0" borderId="20" xfId="0" applyNumberFormat="1" applyFont="1" applyFill="1" applyBorder="1" applyAlignment="1">
      <alignment/>
    </xf>
    <xf numFmtId="172" fontId="1" fillId="0" borderId="21" xfId="0" applyNumberFormat="1" applyFont="1" applyFill="1" applyBorder="1" applyAlignment="1">
      <alignment/>
    </xf>
    <xf numFmtId="172" fontId="1" fillId="0" borderId="18" xfId="0" applyNumberFormat="1" applyFont="1" applyFill="1" applyBorder="1" applyAlignment="1">
      <alignment/>
    </xf>
    <xf numFmtId="172" fontId="1" fillId="0" borderId="22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" fillId="0" borderId="25" xfId="0" applyFont="1" applyFill="1" applyBorder="1" applyAlignment="1">
      <alignment horizontal="left"/>
    </xf>
    <xf numFmtId="172" fontId="1" fillId="0" borderId="26" xfId="0" applyNumberFormat="1" applyFont="1" applyFill="1" applyBorder="1" applyAlignment="1">
      <alignment/>
    </xf>
    <xf numFmtId="173" fontId="1" fillId="0" borderId="27" xfId="0" applyNumberFormat="1" applyFont="1" applyFill="1" applyBorder="1" applyAlignment="1">
      <alignment/>
    </xf>
    <xf numFmtId="173" fontId="1" fillId="0" borderId="16" xfId="0" applyNumberFormat="1" applyFont="1" applyFill="1" applyBorder="1" applyAlignment="1">
      <alignment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72" fontId="2" fillId="33" borderId="38" xfId="0" applyNumberFormat="1" applyFont="1" applyFill="1" applyBorder="1" applyAlignment="1">
      <alignment/>
    </xf>
    <xf numFmtId="172" fontId="2" fillId="33" borderId="39" xfId="0" applyNumberFormat="1" applyFont="1" applyFill="1" applyBorder="1" applyAlignment="1">
      <alignment/>
    </xf>
    <xf numFmtId="1" fontId="0" fillId="0" borderId="18" xfId="0" applyNumberFormat="1" applyBorder="1" applyAlignment="1">
      <alignment/>
    </xf>
    <xf numFmtId="173" fontId="1" fillId="0" borderId="25" xfId="0" applyNumberFormat="1" applyFont="1" applyFill="1" applyBorder="1" applyAlignment="1">
      <alignment/>
    </xf>
    <xf numFmtId="173" fontId="1" fillId="0" borderId="23" xfId="0" applyNumberFormat="1" applyFont="1" applyFill="1" applyBorder="1" applyAlignment="1">
      <alignment/>
    </xf>
    <xf numFmtId="173" fontId="1" fillId="0" borderId="24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115" zoomScaleNormal="115" zoomScalePageLayoutView="0" workbookViewId="0" topLeftCell="A1">
      <selection activeCell="K17" sqref="K17"/>
    </sheetView>
  </sheetViews>
  <sheetFormatPr defaultColWidth="9.00390625" defaultRowHeight="12.75"/>
  <cols>
    <col min="1" max="1" width="25.625" style="2" bestFit="1" customWidth="1"/>
    <col min="2" max="2" width="11.625" style="2" customWidth="1"/>
    <col min="3" max="3" width="13.125" style="2" customWidth="1"/>
    <col min="4" max="10" width="11.625" style="2" customWidth="1"/>
    <col min="11" max="11" width="12.875" style="2" customWidth="1"/>
    <col min="12" max="13" width="11.625" style="2" customWidth="1"/>
    <col min="14" max="14" width="13.00390625" style="2" customWidth="1"/>
    <col min="15" max="16384" width="9.125" style="2" customWidth="1"/>
  </cols>
  <sheetData>
    <row r="1" ht="18.75">
      <c r="A1" s="25" t="s">
        <v>25</v>
      </c>
    </row>
    <row r="2" ht="16.5" thickBot="1">
      <c r="M2" s="3" t="s">
        <v>22</v>
      </c>
    </row>
    <row r="3" spans="1:13" s="4" customFormat="1" ht="16.5" thickBot="1">
      <c r="A3" s="30" t="s">
        <v>7</v>
      </c>
      <c r="B3" s="33" t="s">
        <v>5</v>
      </c>
      <c r="C3" s="34"/>
      <c r="D3" s="34"/>
      <c r="E3" s="34"/>
      <c r="F3" s="34"/>
      <c r="G3" s="34"/>
      <c r="H3" s="34"/>
      <c r="I3" s="34"/>
      <c r="J3" s="35"/>
      <c r="K3" s="36" t="s">
        <v>6</v>
      </c>
      <c r="L3" s="37"/>
      <c r="M3" s="38"/>
    </row>
    <row r="4" spans="1:13" s="5" customFormat="1" ht="12.75">
      <c r="A4" s="31"/>
      <c r="B4" s="45" t="s">
        <v>1</v>
      </c>
      <c r="C4" s="46"/>
      <c r="D4" s="47"/>
      <c r="E4" s="45" t="s">
        <v>4</v>
      </c>
      <c r="F4" s="46"/>
      <c r="G4" s="46"/>
      <c r="H4" s="46"/>
      <c r="I4" s="46"/>
      <c r="J4" s="47"/>
      <c r="K4" s="45" t="s">
        <v>1</v>
      </c>
      <c r="L4" s="46"/>
      <c r="M4" s="47"/>
    </row>
    <row r="5" spans="1:13" s="5" customFormat="1" ht="26.25" customHeight="1">
      <c r="A5" s="31"/>
      <c r="B5" s="39" t="s">
        <v>0</v>
      </c>
      <c r="C5" s="41" t="s">
        <v>2</v>
      </c>
      <c r="D5" s="43" t="s">
        <v>3</v>
      </c>
      <c r="E5" s="39" t="s">
        <v>23</v>
      </c>
      <c r="F5" s="41"/>
      <c r="G5" s="41"/>
      <c r="H5" s="41" t="s">
        <v>24</v>
      </c>
      <c r="I5" s="41"/>
      <c r="J5" s="43"/>
      <c r="K5" s="39" t="s">
        <v>0</v>
      </c>
      <c r="L5" s="41" t="s">
        <v>2</v>
      </c>
      <c r="M5" s="43" t="s">
        <v>3</v>
      </c>
    </row>
    <row r="6" spans="1:13" s="5" customFormat="1" ht="32.25" customHeight="1" thickBot="1">
      <c r="A6" s="32"/>
      <c r="B6" s="48"/>
      <c r="C6" s="49"/>
      <c r="D6" s="44"/>
      <c r="E6" s="56" t="s">
        <v>0</v>
      </c>
      <c r="F6" s="57" t="s">
        <v>2</v>
      </c>
      <c r="G6" s="6" t="s">
        <v>3</v>
      </c>
      <c r="H6" s="6" t="s">
        <v>0</v>
      </c>
      <c r="I6" s="6" t="s">
        <v>2</v>
      </c>
      <c r="J6" s="7" t="s">
        <v>3</v>
      </c>
      <c r="K6" s="40"/>
      <c r="L6" s="42"/>
      <c r="M6" s="44"/>
    </row>
    <row r="7" spans="1:15" ht="12.75">
      <c r="A7" s="26" t="s">
        <v>8</v>
      </c>
      <c r="B7" s="52">
        <v>11879.471</v>
      </c>
      <c r="C7" s="52">
        <v>387.31566</v>
      </c>
      <c r="D7" s="53">
        <f>C7/B7</f>
        <v>0.03260378008414684</v>
      </c>
      <c r="E7" s="52">
        <v>433.39</v>
      </c>
      <c r="F7" s="52">
        <v>31.29266</v>
      </c>
      <c r="G7" s="29">
        <f>F7/E7</f>
        <v>0.07220438865686796</v>
      </c>
      <c r="H7" s="15">
        <f>B7-E7</f>
        <v>11446.081</v>
      </c>
      <c r="I7" s="15">
        <f>C7-F7</f>
        <v>356.02299999999997</v>
      </c>
      <c r="J7" s="28">
        <f>I7/H7</f>
        <v>0.03110435790206272</v>
      </c>
      <c r="K7" s="27">
        <v>11879.471</v>
      </c>
      <c r="L7" s="15">
        <v>92.248</v>
      </c>
      <c r="M7" s="28">
        <f>L7/K7</f>
        <v>0.007765328944361244</v>
      </c>
      <c r="N7" s="1"/>
      <c r="O7" s="1"/>
    </row>
    <row r="8" spans="1:15" ht="12.75">
      <c r="A8" s="23" t="s">
        <v>9</v>
      </c>
      <c r="B8" s="52">
        <v>19348.33</v>
      </c>
      <c r="C8" s="52">
        <v>285.21731</v>
      </c>
      <c r="D8" s="54">
        <f aca="true" t="shared" si="0" ref="D8:D20">C8/B8</f>
        <v>0.014741184898128158</v>
      </c>
      <c r="E8" s="52">
        <v>454.463</v>
      </c>
      <c r="F8" s="52">
        <v>25.195310000000003</v>
      </c>
      <c r="G8" s="17">
        <f aca="true" t="shared" si="1" ref="G8:G20">F8/E8</f>
        <v>0.05543973876861263</v>
      </c>
      <c r="H8" s="15">
        <f>B8-E8</f>
        <v>18893.867000000002</v>
      </c>
      <c r="I8" s="15">
        <f aca="true" t="shared" si="2" ref="I8:I19">C8-F8</f>
        <v>260.022</v>
      </c>
      <c r="J8" s="16">
        <f aca="true" t="shared" si="3" ref="J8:J20">I8/H8</f>
        <v>0.01376224358941449</v>
      </c>
      <c r="K8" s="20">
        <v>19348.33</v>
      </c>
      <c r="L8" s="15">
        <v>291.4428</v>
      </c>
      <c r="M8" s="16">
        <f aca="true" t="shared" si="4" ref="M8:M20">L8/K8</f>
        <v>0.015062943416822018</v>
      </c>
      <c r="N8" s="1"/>
      <c r="O8" s="1"/>
    </row>
    <row r="9" spans="1:15" ht="12.75">
      <c r="A9" s="23" t="s">
        <v>10</v>
      </c>
      <c r="B9" s="52">
        <v>14308.54811</v>
      </c>
      <c r="C9" s="52">
        <v>462</v>
      </c>
      <c r="D9" s="54">
        <f t="shared" si="0"/>
        <v>0.03228839127829581</v>
      </c>
      <c r="E9" s="52">
        <v>1622.363</v>
      </c>
      <c r="F9" s="52">
        <v>97.95000999999999</v>
      </c>
      <c r="G9" s="17">
        <f t="shared" si="1"/>
        <v>0.060374903766912826</v>
      </c>
      <c r="H9" s="15">
        <f aca="true" t="shared" si="5" ref="H9:H19">B9-E9</f>
        <v>12686.18511</v>
      </c>
      <c r="I9" s="15">
        <f t="shared" si="2"/>
        <v>364.04999</v>
      </c>
      <c r="J9" s="16">
        <f t="shared" si="3"/>
        <v>0.02869656928725045</v>
      </c>
      <c r="K9" s="20">
        <v>14308.54811</v>
      </c>
      <c r="L9" s="15">
        <v>193.98285</v>
      </c>
      <c r="M9" s="16">
        <f>L9/K9</f>
        <v>0.01355713022095014</v>
      </c>
      <c r="N9" s="1"/>
      <c r="O9" s="1"/>
    </row>
    <row r="10" spans="1:15" ht="12.75">
      <c r="A10" s="23" t="s">
        <v>11</v>
      </c>
      <c r="B10" s="52">
        <v>19518</v>
      </c>
      <c r="C10" s="52">
        <v>762.12908</v>
      </c>
      <c r="D10" s="54">
        <f t="shared" si="0"/>
        <v>0.03904749871913106</v>
      </c>
      <c r="E10" s="52">
        <v>458.474</v>
      </c>
      <c r="F10" s="52">
        <v>26.73608</v>
      </c>
      <c r="G10" s="17">
        <f t="shared" si="1"/>
        <v>0.058315367937985585</v>
      </c>
      <c r="H10" s="15">
        <f t="shared" si="5"/>
        <v>19059.526</v>
      </c>
      <c r="I10" s="15">
        <f t="shared" si="2"/>
        <v>735.393</v>
      </c>
      <c r="J10" s="16">
        <f t="shared" si="3"/>
        <v>0.038584013054679324</v>
      </c>
      <c r="K10" s="20">
        <v>19518.35</v>
      </c>
      <c r="L10" s="15">
        <v>234.85678</v>
      </c>
      <c r="M10" s="16">
        <f t="shared" si="4"/>
        <v>0.01203261443718347</v>
      </c>
      <c r="N10" s="1"/>
      <c r="O10" s="1"/>
    </row>
    <row r="11" spans="1:15" ht="12.75">
      <c r="A11" s="23" t="s">
        <v>12</v>
      </c>
      <c r="B11" s="52">
        <v>5997</v>
      </c>
      <c r="C11" s="52">
        <v>147</v>
      </c>
      <c r="D11" s="54">
        <f t="shared" si="0"/>
        <v>0.02451225612806403</v>
      </c>
      <c r="E11" s="52">
        <v>146.314</v>
      </c>
      <c r="F11" s="52">
        <v>11.24105</v>
      </c>
      <c r="G11" s="17">
        <f t="shared" si="1"/>
        <v>0.07682825977008352</v>
      </c>
      <c r="H11" s="15">
        <f t="shared" si="5"/>
        <v>5850.686</v>
      </c>
      <c r="I11" s="15">
        <f t="shared" si="2"/>
        <v>135.75895</v>
      </c>
      <c r="J11" s="16">
        <f t="shared" si="3"/>
        <v>0.023203937110964426</v>
      </c>
      <c r="K11" s="20">
        <v>5997.541</v>
      </c>
      <c r="L11" s="15">
        <v>64.37939</v>
      </c>
      <c r="M11" s="16">
        <f t="shared" si="4"/>
        <v>0.010734297606302316</v>
      </c>
      <c r="N11" s="1"/>
      <c r="O11" s="1"/>
    </row>
    <row r="12" spans="1:15" ht="12.75">
      <c r="A12" s="23" t="s">
        <v>13</v>
      </c>
      <c r="B12" s="52">
        <v>54548.777</v>
      </c>
      <c r="C12" s="52">
        <v>1747.33194</v>
      </c>
      <c r="D12" s="54">
        <f t="shared" si="0"/>
        <v>0.03203246774900196</v>
      </c>
      <c r="E12" s="52">
        <v>5759.877</v>
      </c>
      <c r="F12" s="52">
        <v>350.03194</v>
      </c>
      <c r="G12" s="17">
        <f t="shared" si="1"/>
        <v>0.06077073173611173</v>
      </c>
      <c r="H12" s="15">
        <f t="shared" si="5"/>
        <v>48788.9</v>
      </c>
      <c r="I12" s="15">
        <f t="shared" si="2"/>
        <v>1397.3</v>
      </c>
      <c r="J12" s="16">
        <f t="shared" si="3"/>
        <v>0.028639711081823938</v>
      </c>
      <c r="K12" s="20">
        <v>54548.777</v>
      </c>
      <c r="L12" s="21">
        <v>864.41834</v>
      </c>
      <c r="M12" s="16">
        <f t="shared" si="4"/>
        <v>0.015846704317495512</v>
      </c>
      <c r="N12" s="1"/>
      <c r="O12" s="1"/>
    </row>
    <row r="13" spans="1:15" ht="12.75">
      <c r="A13" s="23" t="s">
        <v>21</v>
      </c>
      <c r="B13" s="52">
        <v>10537.979</v>
      </c>
      <c r="C13" s="52">
        <v>760.67261</v>
      </c>
      <c r="D13" s="54">
        <f>C13/B13</f>
        <v>0.07218391780814898</v>
      </c>
      <c r="E13" s="52">
        <v>657.781</v>
      </c>
      <c r="F13" s="52">
        <v>30.57261</v>
      </c>
      <c r="G13" s="17">
        <f>F13/E13</f>
        <v>0.04647840238620453</v>
      </c>
      <c r="H13" s="15">
        <f>B13-E13</f>
        <v>9880.198</v>
      </c>
      <c r="I13" s="15">
        <f>C13-F13</f>
        <v>730.0999999999999</v>
      </c>
      <c r="J13" s="16">
        <f>I13/H13</f>
        <v>0.07389528023628675</v>
      </c>
      <c r="K13" s="20">
        <v>10537.979</v>
      </c>
      <c r="L13" s="21">
        <v>290.637</v>
      </c>
      <c r="M13" s="16">
        <f>L13/K13</f>
        <v>0.027579956270552448</v>
      </c>
      <c r="N13" s="1"/>
      <c r="O13" s="1"/>
    </row>
    <row r="14" spans="1:15" ht="12.75">
      <c r="A14" s="23" t="s">
        <v>14</v>
      </c>
      <c r="B14" s="52">
        <v>19222</v>
      </c>
      <c r="C14" s="52">
        <v>710.2355200000001</v>
      </c>
      <c r="D14" s="54">
        <f>C14/B14</f>
        <v>0.03694909582769743</v>
      </c>
      <c r="E14" s="52">
        <v>943.273</v>
      </c>
      <c r="F14" s="52">
        <v>62.162690000000005</v>
      </c>
      <c r="G14" s="17">
        <f>F14/E14</f>
        <v>0.06590105939637836</v>
      </c>
      <c r="H14" s="15">
        <f>B14-E14</f>
        <v>18278.727</v>
      </c>
      <c r="I14" s="15">
        <f>C14-F14</f>
        <v>648.0728300000001</v>
      </c>
      <c r="J14" s="16">
        <f>I14/H14</f>
        <v>0.03545503086730274</v>
      </c>
      <c r="K14" s="20">
        <v>19214.225</v>
      </c>
      <c r="L14" s="21">
        <v>182.64204</v>
      </c>
      <c r="M14" s="16">
        <f>L14/K14</f>
        <v>0.009505563716465276</v>
      </c>
      <c r="N14" s="1"/>
      <c r="O14" s="1"/>
    </row>
    <row r="15" spans="1:15" ht="12.75">
      <c r="A15" s="23" t="s">
        <v>15</v>
      </c>
      <c r="B15" s="52">
        <v>9795.954</v>
      </c>
      <c r="C15" s="52">
        <v>166.04651</v>
      </c>
      <c r="D15" s="54">
        <f t="shared" si="0"/>
        <v>0.016950519571651727</v>
      </c>
      <c r="E15" s="52">
        <v>269.337</v>
      </c>
      <c r="F15" s="52">
        <v>20.023509999999998</v>
      </c>
      <c r="G15" s="17">
        <f t="shared" si="1"/>
        <v>0.07434370324166378</v>
      </c>
      <c r="H15" s="15">
        <f t="shared" si="5"/>
        <v>9526.617</v>
      </c>
      <c r="I15" s="15">
        <f t="shared" si="2"/>
        <v>146.02300000000002</v>
      </c>
      <c r="J15" s="16">
        <f t="shared" si="3"/>
        <v>0.015327896566010791</v>
      </c>
      <c r="K15" s="20">
        <v>9795.954</v>
      </c>
      <c r="L15" s="21">
        <v>127.10723</v>
      </c>
      <c r="M15" s="16">
        <f>L15/K15</f>
        <v>0.012975482530848962</v>
      </c>
      <c r="N15" s="1"/>
      <c r="O15" s="1"/>
    </row>
    <row r="16" spans="1:15" ht="12.75">
      <c r="A16" s="23" t="s">
        <v>16</v>
      </c>
      <c r="B16" s="52">
        <v>10181</v>
      </c>
      <c r="C16" s="52">
        <v>573.64664</v>
      </c>
      <c r="D16" s="54">
        <f t="shared" si="0"/>
        <v>0.05634482270896769</v>
      </c>
      <c r="E16" s="52">
        <v>415.45</v>
      </c>
      <c r="F16" s="52">
        <v>27.623639999999998</v>
      </c>
      <c r="G16" s="17">
        <f t="shared" si="1"/>
        <v>0.06649088939703936</v>
      </c>
      <c r="H16" s="15">
        <f t="shared" si="5"/>
        <v>9765.55</v>
      </c>
      <c r="I16" s="15">
        <f t="shared" si="2"/>
        <v>546.023</v>
      </c>
      <c r="J16" s="16">
        <f t="shared" si="3"/>
        <v>0.05591318461325784</v>
      </c>
      <c r="K16" s="20">
        <v>10181</v>
      </c>
      <c r="L16" s="21">
        <v>28.25</v>
      </c>
      <c r="M16" s="16">
        <f t="shared" si="4"/>
        <v>0.002774776544543758</v>
      </c>
      <c r="N16" s="1"/>
      <c r="O16" s="1"/>
    </row>
    <row r="17" spans="1:15" ht="12.75">
      <c r="A17" s="23" t="s">
        <v>17</v>
      </c>
      <c r="B17" s="52">
        <v>10182.527</v>
      </c>
      <c r="C17" s="52">
        <v>410.67478000000006</v>
      </c>
      <c r="D17" s="54">
        <f t="shared" si="0"/>
        <v>0.04033132247034553</v>
      </c>
      <c r="E17" s="52">
        <v>358.07</v>
      </c>
      <c r="F17" s="52">
        <v>24.65278</v>
      </c>
      <c r="G17" s="17">
        <f t="shared" si="1"/>
        <v>0.06884905186136789</v>
      </c>
      <c r="H17" s="15">
        <f t="shared" si="5"/>
        <v>9824.457</v>
      </c>
      <c r="I17" s="15">
        <f t="shared" si="2"/>
        <v>386.02200000000005</v>
      </c>
      <c r="J17" s="16">
        <f t="shared" si="3"/>
        <v>0.039291942547053746</v>
      </c>
      <c r="K17" s="20">
        <v>10182.527</v>
      </c>
      <c r="L17" s="21">
        <v>338.34506</v>
      </c>
      <c r="M17" s="16">
        <f t="shared" si="4"/>
        <v>0.03322800518967443</v>
      </c>
      <c r="N17" s="1"/>
      <c r="O17" s="1"/>
    </row>
    <row r="18" spans="1:15" ht="12.75">
      <c r="A18" s="23" t="s">
        <v>18</v>
      </c>
      <c r="B18" s="52">
        <v>15893</v>
      </c>
      <c r="C18" s="52">
        <v>50.01189</v>
      </c>
      <c r="D18" s="54">
        <f t="shared" si="0"/>
        <v>0.0031467872648335746</v>
      </c>
      <c r="E18" s="52">
        <v>767.462</v>
      </c>
      <c r="F18" s="52">
        <v>37.10289</v>
      </c>
      <c r="G18" s="17">
        <f t="shared" si="1"/>
        <v>0.04834492131206496</v>
      </c>
      <c r="H18" s="15">
        <f t="shared" si="5"/>
        <v>15125.538</v>
      </c>
      <c r="I18" s="15">
        <f t="shared" si="2"/>
        <v>12.908999999999999</v>
      </c>
      <c r="J18" s="16">
        <f t="shared" si="3"/>
        <v>0.0008534572456199574</v>
      </c>
      <c r="K18" s="20">
        <v>15886.183</v>
      </c>
      <c r="L18" s="21">
        <v>149.783</v>
      </c>
      <c r="M18" s="16">
        <f t="shared" si="4"/>
        <v>0.009428507779370286</v>
      </c>
      <c r="N18" s="1"/>
      <c r="O18" s="1"/>
    </row>
    <row r="19" spans="1:15" ht="13.5" thickBot="1">
      <c r="A19" s="24" t="s">
        <v>19</v>
      </c>
      <c r="B19" s="52">
        <v>8887.837</v>
      </c>
      <c r="C19" s="52">
        <v>360.98664</v>
      </c>
      <c r="D19" s="55">
        <f t="shared" si="0"/>
        <v>0.04061580337263161</v>
      </c>
      <c r="E19" s="52">
        <v>159.879</v>
      </c>
      <c r="F19" s="52">
        <v>9.64114</v>
      </c>
      <c r="G19" s="19">
        <f t="shared" si="1"/>
        <v>0.06030272893875994</v>
      </c>
      <c r="H19" s="15">
        <f t="shared" si="5"/>
        <v>8727.957999999999</v>
      </c>
      <c r="I19" s="15">
        <f t="shared" si="2"/>
        <v>351.3455</v>
      </c>
      <c r="J19" s="18">
        <f t="shared" si="3"/>
        <v>0.04025517767156992</v>
      </c>
      <c r="K19" s="22">
        <v>8886.242</v>
      </c>
      <c r="L19" s="21">
        <v>144.16493</v>
      </c>
      <c r="M19" s="18">
        <f t="shared" si="4"/>
        <v>0.016223385543630255</v>
      </c>
      <c r="N19" s="1"/>
      <c r="O19" s="1"/>
    </row>
    <row r="20" spans="1:15" ht="13.5" thickBot="1">
      <c r="A20" s="10" t="s">
        <v>20</v>
      </c>
      <c r="B20" s="50">
        <f>SUM(B7:B19)</f>
        <v>210300.42311</v>
      </c>
      <c r="C20" s="51">
        <f aca="true" t="shared" si="6" ref="C20:L20">SUM(C7:C19)</f>
        <v>6823.26858</v>
      </c>
      <c r="D20" s="13">
        <f t="shared" si="0"/>
        <v>0.03244533928698285</v>
      </c>
      <c r="E20" s="50">
        <f t="shared" si="6"/>
        <v>12446.133</v>
      </c>
      <c r="F20" s="51">
        <f t="shared" si="6"/>
        <v>754.22631</v>
      </c>
      <c r="G20" s="14">
        <f t="shared" si="1"/>
        <v>0.06059924877871705</v>
      </c>
      <c r="H20" s="12">
        <f t="shared" si="6"/>
        <v>197854.29011</v>
      </c>
      <c r="I20" s="12">
        <f t="shared" si="6"/>
        <v>6069.04227</v>
      </c>
      <c r="J20" s="13">
        <f t="shared" si="3"/>
        <v>0.03067430211710763</v>
      </c>
      <c r="K20" s="11">
        <f t="shared" si="6"/>
        <v>210285.12711</v>
      </c>
      <c r="L20" s="12">
        <f t="shared" si="6"/>
        <v>3002.25742</v>
      </c>
      <c r="M20" s="13">
        <f t="shared" si="4"/>
        <v>0.01427707922695608</v>
      </c>
      <c r="O20" s="1"/>
    </row>
    <row r="22" spans="2:6" ht="12.75">
      <c r="B22" s="9"/>
      <c r="E22" s="1"/>
      <c r="F22" s="1"/>
    </row>
    <row r="24" spans="2:11" ht="12.75">
      <c r="B24" s="8"/>
      <c r="E24" s="1"/>
      <c r="F24" s="1"/>
      <c r="K24" s="1"/>
    </row>
    <row r="25" spans="5:6" ht="12.75">
      <c r="E25" s="1"/>
      <c r="F25" s="1"/>
    </row>
    <row r="26" spans="5:6" ht="12.75">
      <c r="E26" s="1"/>
      <c r="F26" s="1"/>
    </row>
    <row r="27" spans="5:6" ht="12.75">
      <c r="E27" s="1"/>
      <c r="F27" s="1"/>
    </row>
    <row r="28" spans="5:6" ht="12.75">
      <c r="E28" s="1"/>
      <c r="F28" s="1"/>
    </row>
    <row r="29" spans="5:6" ht="12.75">
      <c r="E29" s="1"/>
      <c r="F29" s="1"/>
    </row>
    <row r="30" spans="5:6" ht="12.75">
      <c r="E30" s="1"/>
      <c r="F30" s="1"/>
    </row>
    <row r="31" spans="5:6" ht="12.75">
      <c r="E31" s="1"/>
      <c r="F31" s="1"/>
    </row>
    <row r="32" spans="5:6" ht="12.75">
      <c r="E32" s="1"/>
      <c r="F32" s="1"/>
    </row>
    <row r="33" spans="5:6" ht="12.75">
      <c r="E33" s="1"/>
      <c r="F33" s="1"/>
    </row>
    <row r="34" spans="5:6" ht="12.75">
      <c r="E34" s="1"/>
      <c r="F34" s="1"/>
    </row>
    <row r="35" spans="5:6" ht="12.75">
      <c r="E35" s="1"/>
      <c r="F35" s="1"/>
    </row>
    <row r="36" spans="5:6" ht="12.75">
      <c r="E36" s="1"/>
      <c r="F36" s="1"/>
    </row>
    <row r="37" ht="12.75">
      <c r="E37" s="1"/>
    </row>
  </sheetData>
  <sheetProtection/>
  <mergeCells count="14">
    <mergeCell ref="B4:D4"/>
    <mergeCell ref="E4:J4"/>
    <mergeCell ref="E5:G5"/>
    <mergeCell ref="H5:J5"/>
    <mergeCell ref="A3:A6"/>
    <mergeCell ref="B3:J3"/>
    <mergeCell ref="K3:M3"/>
    <mergeCell ref="B5:B6"/>
    <mergeCell ref="C5:C6"/>
    <mergeCell ref="D5:D6"/>
    <mergeCell ref="K5:K6"/>
    <mergeCell ref="L5:L6"/>
    <mergeCell ref="M5:M6"/>
    <mergeCell ref="K4:M4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gala</cp:lastModifiedBy>
  <cp:lastPrinted>2019-03-18T05:11:27Z</cp:lastPrinted>
  <dcterms:created xsi:type="dcterms:W3CDTF">2014-01-29T04:13:57Z</dcterms:created>
  <dcterms:modified xsi:type="dcterms:W3CDTF">2024-02-15T09:15:02Z</dcterms:modified>
  <cp:category/>
  <cp:version/>
  <cp:contentType/>
  <cp:contentStatus/>
</cp:coreProperties>
</file>