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1" yWindow="28" windowWidth="21642" windowHeight="10163"/>
  </bookViews>
  <sheets>
    <sheet name="калькулятор" sheetId="1" r:id="rId1"/>
  </sheets>
  <calcPr calcId="145621"/>
</workbook>
</file>

<file path=xl/calcChain.xml><?xml version="1.0" encoding="utf-8"?>
<calcChain xmlns="http://schemas.openxmlformats.org/spreadsheetml/2006/main">
  <c r="G15" i="1" l="1"/>
  <c r="G14" i="1"/>
  <c r="G26" i="1" s="1"/>
  <c r="G13" i="1"/>
  <c r="G11" i="1"/>
  <c r="G19" i="1" l="1"/>
  <c r="G21" i="1"/>
  <c r="G23" i="1"/>
  <c r="G25" i="1"/>
  <c r="G27" i="1"/>
  <c r="G20" i="1"/>
  <c r="G22" i="1"/>
  <c r="G24" i="1"/>
  <c r="G28" i="1" l="1"/>
</calcChain>
</file>

<file path=xl/sharedStrings.xml><?xml version="1.0" encoding="utf-8"?>
<sst xmlns="http://schemas.openxmlformats.org/spreadsheetml/2006/main" count="39" uniqueCount="22">
  <si>
    <t>Бюджетный калькулятор</t>
  </si>
  <si>
    <t>Налог на доходы физических лиц (НДФЛ)</t>
  </si>
  <si>
    <t>Налог на имущество физических лиц</t>
  </si>
  <si>
    <t>Земельный налог</t>
  </si>
  <si>
    <t>Транспортный налог</t>
  </si>
  <si>
    <t>руб.</t>
  </si>
  <si>
    <t>Общая сумма внесенных платежей</t>
  </si>
  <si>
    <t>Поступления в краевой бюджет</t>
  </si>
  <si>
    <t>Поступления в районный бюджет</t>
  </si>
  <si>
    <t>Поступления в бюджет поселения</t>
  </si>
  <si>
    <t>Средства, поступившие в районный бюджет от уплаченных Вами налоговых платежей будут направлены на:</t>
  </si>
  <si>
    <t>Укажите уплаченные Вами налоговые отчисления:</t>
  </si>
  <si>
    <t>общегосударственные вопросы</t>
  </si>
  <si>
    <t>национальная экономика</t>
  </si>
  <si>
    <t>жилищно-коммунальное хозяйство</t>
  </si>
  <si>
    <t>образование</t>
  </si>
  <si>
    <t>культура</t>
  </si>
  <si>
    <t>социальная политика</t>
  </si>
  <si>
    <t>физкультура и спорт</t>
  </si>
  <si>
    <t>межбюджетные трансферты поселениям</t>
  </si>
  <si>
    <t>прочие отрасли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</si>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</sst>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-0.249977111117893"/>
      <name val="Calibri"/>
      <family val="2"/>
      <charset val="204"/>
      <scheme val="minor"/>
    </font>
    <font>
      <b/>
      <sz val="12"/>
      <color theme="3" tint="-0.249977111117893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/>
    <xf numFmtId="2" fontId="1" fillId="2" borderId="1" xfId="0" applyNumberFormat="1" applyFont="1" applyFill="1" applyBorder="1" applyAlignment="1">
      <alignment horizontal="right" vertical="top" wrapText="1"/>
    </xf>
    <xf numFmtId="2" fontId="1" fillId="6" borderId="1" xfId="0" applyNumberFormat="1" applyFont="1" applyFill="1" applyBorder="1" applyAlignment="1">
      <alignment horizontal="right" vertical="top" wrapText="1"/>
    </xf>
    <xf numFmtId="2" fontId="1" fillId="7" borderId="1" xfId="0" applyNumberFormat="1" applyFont="1" applyFill="1" applyBorder="1" applyAlignment="1">
      <alignment horizontal="right" vertical="top" wrapText="1"/>
    </xf>
    <xf numFmtId="2" fontId="1" fillId="8" borderId="1" xfId="0" applyNumberFormat="1" applyFont="1" applyFill="1" applyBorder="1" applyAlignment="1">
      <alignment horizontal="right" vertical="top" wrapText="1"/>
    </xf>
    <xf numFmtId="2" fontId="1" fillId="7" borderId="1" xfId="0" applyNumberFormat="1" applyFont="1" applyFill="1" applyBorder="1" applyAlignment="1">
      <alignment vertical="top" wrapText="1"/>
    </xf>
    <xf numFmtId="0" fontId="1" fillId="13" borderId="0" xfId="0" applyFont="1" applyFill="1"/>
    <xf numFmtId="0" fontId="1" fillId="13" borderId="0" xfId="0" applyFont="1" applyFill="1" applyAlignment="1">
      <alignment horizontal="left" vertical="top" wrapText="1"/>
    </xf>
    <xf numFmtId="9" fontId="1" fillId="13" borderId="0" xfId="0" applyNumberFormat="1" applyFont="1" applyFill="1" applyAlignment="1">
      <alignment horizontal="left" vertical="top" wrapText="1"/>
    </xf>
    <xf numFmtId="2" fontId="1" fillId="13" borderId="0" xfId="0" applyNumberFormat="1" applyFont="1" applyFill="1" applyAlignment="1">
      <alignment horizontal="left" vertical="top" wrapText="1"/>
    </xf>
    <xf numFmtId="9" fontId="1" fillId="13" borderId="0" xfId="0" applyNumberFormat="1" applyFont="1" applyFill="1"/>
    <xf numFmtId="0" fontId="1" fillId="10" borderId="0" xfId="0" applyFont="1" applyFill="1" applyAlignment="1">
      <alignment horizontal="center" vertical="top" wrapText="1"/>
    </xf>
    <xf numFmtId="2" fontId="1" fillId="2" borderId="4" xfId="0" applyNumberFormat="1" applyFont="1" applyFill="1" applyBorder="1" applyAlignment="1">
      <alignment horizontal="right" vertical="top" wrapText="1"/>
    </xf>
    <xf numFmtId="0" fontId="1" fillId="3" borderId="5" xfId="0" applyFont="1" applyFill="1" applyBorder="1" applyAlignment="1">
      <alignment horizontal="left" vertical="top" wrapText="1"/>
    </xf>
    <xf numFmtId="0" fontId="1" fillId="3" borderId="7" xfId="0" applyFont="1" applyFill="1" applyBorder="1" applyAlignment="1">
      <alignment horizontal="left" vertical="top" wrapText="1"/>
    </xf>
    <xf numFmtId="0" fontId="1" fillId="4" borderId="7" xfId="0" applyFont="1" applyFill="1" applyBorder="1" applyAlignment="1">
      <alignment horizontal="left" vertical="top" wrapText="1"/>
    </xf>
    <xf numFmtId="0" fontId="1" fillId="5" borderId="7" xfId="0" applyFont="1" applyFill="1" applyBorder="1" applyAlignment="1">
      <alignment horizontal="left" vertical="top" wrapText="1"/>
    </xf>
    <xf numFmtId="0" fontId="1" fillId="9" borderId="7" xfId="0" applyFont="1" applyFill="1" applyBorder="1" applyAlignment="1">
      <alignment horizontal="left" vertical="top" wrapText="1"/>
    </xf>
    <xf numFmtId="0" fontId="1" fillId="11" borderId="7" xfId="0" applyFont="1" applyFill="1" applyBorder="1" applyAlignment="1">
      <alignment horizontal="left" vertical="top" wrapText="1"/>
    </xf>
    <xf numFmtId="2" fontId="1" fillId="7" borderId="10" xfId="0" applyNumberFormat="1" applyFont="1" applyFill="1" applyBorder="1" applyAlignment="1">
      <alignment vertical="top" wrapText="1"/>
    </xf>
    <xf numFmtId="0" fontId="1" fillId="5" borderId="11" xfId="0" applyFont="1" applyFill="1" applyBorder="1" applyAlignment="1">
      <alignment horizontal="left" vertical="top" wrapText="1"/>
    </xf>
    <xf numFmtId="0" fontId="1" fillId="13" borderId="6" xfId="0" applyFont="1" applyFill="1" applyBorder="1" applyAlignment="1">
      <alignment horizontal="left" vertical="top" wrapText="1"/>
    </xf>
    <xf numFmtId="0" fontId="1" fillId="13" borderId="0" xfId="0" applyFont="1" applyFill="1" applyBorder="1" applyAlignment="1">
      <alignment horizontal="left" vertical="top" wrapText="1"/>
    </xf>
    <xf numFmtId="2" fontId="1" fillId="13" borderId="0" xfId="0" applyNumberFormat="1" applyFont="1" applyFill="1" applyBorder="1" applyAlignment="1">
      <alignment horizontal="right" vertical="top" wrapText="1"/>
    </xf>
    <xf numFmtId="0" fontId="1" fillId="13" borderId="7" xfId="0" applyFont="1" applyFill="1" applyBorder="1" applyAlignment="1">
      <alignment horizontal="left" vertical="top" wrapText="1"/>
    </xf>
    <xf numFmtId="0" fontId="1" fillId="5" borderId="6" xfId="0" applyFont="1" applyFill="1" applyBorder="1" applyAlignment="1">
      <alignment horizontal="left" vertical="top" wrapText="1"/>
    </xf>
    <xf numFmtId="0" fontId="1" fillId="5" borderId="0" xfId="0" applyFont="1" applyFill="1" applyBorder="1" applyAlignment="1">
      <alignment horizontal="left" vertical="top" wrapText="1"/>
    </xf>
    <xf numFmtId="0" fontId="1" fillId="5" borderId="7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3" borderId="6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top" wrapText="1"/>
    </xf>
    <xf numFmtId="0" fontId="2" fillId="12" borderId="0" xfId="0" applyFont="1" applyFill="1" applyAlignment="1">
      <alignment horizontal="center" vertical="top" wrapText="1"/>
    </xf>
    <xf numFmtId="0" fontId="1" fillId="11" borderId="6" xfId="0" applyFont="1" applyFill="1" applyBorder="1" applyAlignment="1">
      <alignment horizontal="left" vertical="top" wrapText="1"/>
    </xf>
    <xf numFmtId="0" fontId="1" fillId="11" borderId="0" xfId="0" applyFont="1" applyFill="1" applyBorder="1" applyAlignment="1">
      <alignment horizontal="left" vertical="top" wrapText="1"/>
    </xf>
    <xf numFmtId="0" fontId="1" fillId="5" borderId="8" xfId="0" applyFont="1" applyFill="1" applyBorder="1" applyAlignment="1">
      <alignment horizontal="left" vertical="top" wrapText="1"/>
    </xf>
    <xf numFmtId="0" fontId="1" fillId="5" borderId="9" xfId="0" applyFont="1" applyFill="1" applyBorder="1" applyAlignment="1">
      <alignment horizontal="left" vertical="top" wrapText="1"/>
    </xf>
    <xf numFmtId="0" fontId="1" fillId="4" borderId="6" xfId="0" applyFont="1" applyFill="1" applyBorder="1" applyAlignment="1">
      <alignment horizontal="left" vertical="top" wrapText="1"/>
    </xf>
    <xf numFmtId="0" fontId="1" fillId="4" borderId="0" xfId="0" applyFont="1" applyFill="1" applyBorder="1" applyAlignment="1">
      <alignment horizontal="left" vertical="top" wrapText="1"/>
    </xf>
    <xf numFmtId="0" fontId="1" fillId="9" borderId="6" xfId="0" applyFont="1" applyFill="1" applyBorder="1" applyAlignment="1">
      <alignment horizontal="left" vertical="top" wrapText="1"/>
    </xf>
    <xf numFmtId="0" fontId="1" fillId="9" borderId="0" xfId="0" applyFont="1" applyFill="1" applyBorder="1" applyAlignment="1">
      <alignment horizontal="left" vertical="top" wrapText="1"/>
    </xf>
    <xf numFmtId="0" fontId="3" fillId="10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99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279249369557325E-4"/>
          <c:y val="2.2135765894848477E-3"/>
          <c:w val="0.99976721272586211"/>
          <c:h val="0.9977863532358313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калькулятор!$B$19</c:f>
              <c:strCache>
                <c:ptCount val="1"/>
                <c:pt idx="0">
                  <c:v>общегосударственные вопросы</c:v>
                </c:pt>
              </c:strCache>
            </c:strRef>
          </c:tx>
          <c:invertIfNegative val="0"/>
          <c:dLbls>
            <c:numFmt formatCode="0.0%" sourceLinked="0"/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</c:dLbls>
          <c:val>
            <c:numLit>
              <c:formatCode>General</c:formatCode>
              <c:ptCount val="1"/>
              <c:pt idx="0">
                <c:v>0.14580000000000001</c:v>
              </c:pt>
            </c:numLit>
          </c:val>
        </c:ser>
        <c:ser>
          <c:idx val="1"/>
          <c:order val="1"/>
          <c:tx>
            <c:strRef>
              <c:f>калькулятор!$B$20</c:f>
              <c:strCache>
                <c:ptCount val="1"/>
                <c:pt idx="0">
                  <c:v>национальная экономика</c:v>
                </c:pt>
              </c:strCache>
            </c:strRef>
          </c:tx>
          <c:invertIfNegative val="0"/>
          <c:dLbls>
            <c:numFmt formatCode="0.0%" sourceLinked="0"/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</c:dLbls>
          <c:val>
            <c:numLit>
              <c:formatCode>General</c:formatCode>
              <c:ptCount val="1"/>
              <c:pt idx="0">
                <c:v>4.0800000000000003E-2</c:v>
              </c:pt>
            </c:numLit>
          </c:val>
        </c:ser>
        <c:ser>
          <c:idx val="2"/>
          <c:order val="2"/>
          <c:tx>
            <c:strRef>
              <c:f>калькулятор!$B$21</c:f>
              <c:strCache>
                <c:ptCount val="1"/>
                <c:pt idx="0">
                  <c:v>жилищно-коммунальное хозяйство</c:v>
                </c:pt>
              </c:strCache>
            </c:strRef>
          </c:tx>
          <c:invertIfNegative val="0"/>
          <c:dLbls>
            <c:numFmt formatCode="0.00%" sourceLinked="0"/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</c:dLbls>
          <c:val>
            <c:numLit>
              <c:formatCode>General</c:formatCode>
              <c:ptCount val="1"/>
              <c:pt idx="0">
                <c:v>4.0000000000000002E-4</c:v>
              </c:pt>
            </c:numLit>
          </c:val>
        </c:ser>
        <c:ser>
          <c:idx val="3"/>
          <c:order val="3"/>
          <c:tx>
            <c:strRef>
              <c:f>калькулятор!$B$22</c:f>
              <c:strCache>
                <c:ptCount val="1"/>
                <c:pt idx="0">
                  <c:v>образование</c:v>
                </c:pt>
              </c:strCache>
            </c:strRef>
          </c:tx>
          <c:invertIfNegative val="0"/>
          <c:dLbls>
            <c:numFmt formatCode="0.0%" sourceLinked="0"/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</c:dLbls>
          <c:val>
            <c:numLit>
              <c:formatCode>General</c:formatCode>
              <c:ptCount val="1"/>
              <c:pt idx="0">
                <c:v>0.48559999999999998</c:v>
              </c:pt>
            </c:numLit>
          </c:val>
        </c:ser>
        <c:ser>
          <c:idx val="4"/>
          <c:order val="4"/>
          <c:tx>
            <c:strRef>
              <c:f>калькулятор!$B$23</c:f>
              <c:strCache>
                <c:ptCount val="1"/>
                <c:pt idx="0">
                  <c:v>культура</c:v>
                </c:pt>
              </c:strCache>
            </c:strRef>
          </c:tx>
          <c:invertIfNegative val="0"/>
          <c:dLbls>
            <c:numFmt formatCode="0.0%" sourceLinked="0"/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</c:dLbls>
          <c:val>
            <c:numLit>
              <c:formatCode>General</c:formatCode>
              <c:ptCount val="1"/>
              <c:pt idx="0">
                <c:v>0.124</c:v>
              </c:pt>
            </c:numLit>
          </c:val>
        </c:ser>
        <c:ser>
          <c:idx val="5"/>
          <c:order val="5"/>
          <c:tx>
            <c:strRef>
              <c:f>калькулятор!$B$24</c:f>
              <c:strCache>
                <c:ptCount val="1"/>
                <c:pt idx="0">
                  <c:v>социальная политика</c:v>
                </c:pt>
              </c:strCache>
            </c:strRef>
          </c:tx>
          <c:invertIfNegative val="0"/>
          <c:dLbls>
            <c:numFmt formatCode="0.0%" sourceLinked="0"/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</c:dLbls>
          <c:val>
            <c:numLit>
              <c:formatCode>General</c:formatCode>
              <c:ptCount val="1"/>
              <c:pt idx="0">
                <c:v>3.5999999999999999E-3</c:v>
              </c:pt>
            </c:numLit>
          </c:val>
        </c:ser>
        <c:ser>
          <c:idx val="6"/>
          <c:order val="6"/>
          <c:tx>
            <c:strRef>
              <c:f>калькулятор!$B$25</c:f>
              <c:strCache>
                <c:ptCount val="1"/>
                <c:pt idx="0">
                  <c:v>физкультура и спорт</c:v>
                </c:pt>
              </c:strCache>
            </c:strRef>
          </c:tx>
          <c:invertIfNegative val="0"/>
          <c:dLbls>
            <c:numFmt formatCode="0.0%" sourceLinked="0"/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</c:dLbls>
          <c:val>
            <c:numLit>
              <c:formatCode>General</c:formatCode>
              <c:ptCount val="1"/>
              <c:pt idx="0">
                <c:v>3.2000000000000002E-3</c:v>
              </c:pt>
            </c:numLit>
          </c:val>
        </c:ser>
        <c:ser>
          <c:idx val="7"/>
          <c:order val="7"/>
          <c:tx>
            <c:strRef>
              <c:f>калькулятор!$B$26</c:f>
              <c:strCache>
                <c:ptCount val="1"/>
                <c:pt idx="0">
                  <c:v>межбюджетные трансферты поселениям</c:v>
                </c:pt>
              </c:strCache>
            </c:strRef>
          </c:tx>
          <c:invertIfNegative val="0"/>
          <c:dLbls>
            <c:numFmt formatCode="0.0%" sourceLinked="0"/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</c:dLbls>
          <c:val>
            <c:numLit>
              <c:formatCode>General</c:formatCode>
              <c:ptCount val="1"/>
              <c:pt idx="0">
                <c:v>0.18890000000000001</c:v>
              </c:pt>
            </c:numLit>
          </c:val>
        </c:ser>
        <c:ser>
          <c:idx val="8"/>
          <c:order val="8"/>
          <c:tx>
            <c:strRef>
              <c:f>калькулятор!$B$27</c:f>
              <c:strCache>
                <c:ptCount val="1"/>
                <c:pt idx="0">
                  <c:v>прочие отрасли</c:v>
                </c:pt>
              </c:strCache>
            </c:strRef>
          </c:tx>
          <c:invertIfNegative val="0"/>
          <c:dLbls>
            <c:numFmt formatCode="0.0%" sourceLinked="0"/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</c:dLbls>
          <c:val>
            <c:numLit>
              <c:formatCode>General</c:formatCode>
              <c:ptCount val="1"/>
              <c:pt idx="0">
                <c:v>7.7000000000000002E-3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58"/>
        <c:axId val="72738304"/>
        <c:axId val="72739840"/>
      </c:barChart>
      <c:catAx>
        <c:axId val="72738304"/>
        <c:scaling>
          <c:orientation val="minMax"/>
        </c:scaling>
        <c:delete val="1"/>
        <c:axPos val="l"/>
        <c:majorTickMark val="out"/>
        <c:minorTickMark val="none"/>
        <c:tickLblPos val="nextTo"/>
        <c:crossAx val="72739840"/>
        <c:crosses val="autoZero"/>
        <c:auto val="1"/>
        <c:lblAlgn val="ctr"/>
        <c:lblOffset val="100"/>
        <c:noMultiLvlLbl val="0"/>
      </c:catAx>
      <c:valAx>
        <c:axId val="727398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738304"/>
        <c:crosses val="autoZero"/>
        <c:crossBetween val="between"/>
      </c:valAx>
      <c:spPr>
        <a:solidFill>
          <a:schemeClr val="bg1">
            <a:lumMod val="85000"/>
          </a:schemeClr>
        </a:solidFill>
        <a:ln w="38100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263768</xdr:colOff>
      <xdr:row>5</xdr:row>
      <xdr:rowOff>8791</xdr:rowOff>
    </xdr:from>
    <xdr:to>
      <xdr:col>18</xdr:col>
      <xdr:colOff>583473</xdr:colOff>
      <xdr:row>28</xdr:row>
      <xdr:rowOff>34833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9"/>
  <sheetViews>
    <sheetView tabSelected="1" workbookViewId="0">
      <selection activeCell="G6" sqref="G6"/>
    </sheetView>
  </sheetViews>
  <sheetFormatPr defaultRowHeight="14.55" x14ac:dyDescent="0.25"/>
  <cols>
    <col min="1" max="1" width="5.25" style="2" customWidth="1"/>
    <col min="2" max="2" width="8.875" style="1" customWidth="1"/>
    <col min="3" max="6" width="9" style="1"/>
    <col min="7" max="7" width="10.375" style="1" bestFit="1" customWidth="1"/>
    <col min="8" max="9" width="9" style="1"/>
    <col min="10" max="16384" width="9" style="2"/>
  </cols>
  <sheetData>
    <row r="1" spans="1:30" ht="14.4" customHeight="1" x14ac:dyDescent="0.25">
      <c r="A1" s="8"/>
      <c r="B1" s="34" t="s">
        <v>0</v>
      </c>
      <c r="C1" s="34"/>
      <c r="D1" s="34"/>
      <c r="E1" s="34"/>
      <c r="F1" s="34"/>
      <c r="G1" s="34"/>
      <c r="H1" s="34"/>
      <c r="I1" s="9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</row>
    <row r="2" spans="1:30" ht="14.4" x14ac:dyDescent="0.25">
      <c r="A2" s="8"/>
      <c r="B2" s="9"/>
      <c r="C2" s="9"/>
      <c r="D2" s="9"/>
      <c r="E2" s="9"/>
      <c r="F2" s="9"/>
      <c r="G2" s="9"/>
      <c r="H2" s="9"/>
      <c r="I2" s="9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</row>
    <row r="3" spans="1:30" x14ac:dyDescent="0.25">
      <c r="A3" s="8"/>
      <c r="B3" s="9"/>
      <c r="C3" s="9"/>
      <c r="D3" s="9"/>
      <c r="E3" s="9"/>
      <c r="F3" s="9"/>
      <c r="G3" s="9"/>
      <c r="H3" s="9"/>
      <c r="I3" s="9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</row>
    <row r="4" spans="1:30" ht="14.4" customHeight="1" x14ac:dyDescent="0.25">
      <c r="A4" s="8"/>
      <c r="B4" s="43" t="s">
        <v>11</v>
      </c>
      <c r="C4" s="43"/>
      <c r="D4" s="43"/>
      <c r="E4" s="43"/>
      <c r="F4" s="43"/>
      <c r="G4" s="43"/>
      <c r="H4" s="13"/>
      <c r="I4" s="9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</row>
    <row r="5" spans="1:30" x14ac:dyDescent="0.25">
      <c r="A5" s="8"/>
      <c r="B5" s="9"/>
      <c r="C5" s="9"/>
      <c r="D5" s="9"/>
      <c r="E5" s="9"/>
      <c r="F5" s="9"/>
      <c r="G5" s="9"/>
      <c r="H5" s="9"/>
      <c r="I5" s="9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</row>
    <row r="6" spans="1:30" ht="14.4" customHeight="1" thickBot="1" x14ac:dyDescent="0.3">
      <c r="A6" s="8"/>
      <c r="B6" s="30" t="s">
        <v>1</v>
      </c>
      <c r="C6" s="31"/>
      <c r="D6" s="31"/>
      <c r="E6" s="31"/>
      <c r="F6" s="31"/>
      <c r="G6" s="14"/>
      <c r="H6" s="15" t="s">
        <v>5</v>
      </c>
      <c r="I6" s="10"/>
      <c r="J6" s="12"/>
      <c r="K6" s="12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14.4" customHeight="1" thickBot="1" x14ac:dyDescent="0.3">
      <c r="A7" s="8"/>
      <c r="B7" s="32" t="s">
        <v>2</v>
      </c>
      <c r="C7" s="33"/>
      <c r="D7" s="33"/>
      <c r="E7" s="33"/>
      <c r="F7" s="33"/>
      <c r="G7" s="3"/>
      <c r="H7" s="16" t="s">
        <v>5</v>
      </c>
      <c r="I7" s="9"/>
      <c r="J7" s="8"/>
      <c r="K7" s="12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</row>
    <row r="8" spans="1:30" ht="14.4" customHeight="1" thickBot="1" x14ac:dyDescent="0.3">
      <c r="A8" s="8"/>
      <c r="B8" s="32" t="s">
        <v>3</v>
      </c>
      <c r="C8" s="33"/>
      <c r="D8" s="33"/>
      <c r="E8" s="33"/>
      <c r="F8" s="33"/>
      <c r="G8" s="3"/>
      <c r="H8" s="16" t="s">
        <v>5</v>
      </c>
      <c r="I8" s="9"/>
      <c r="J8" s="8"/>
      <c r="K8" s="12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</row>
    <row r="9" spans="1:30" ht="14.4" customHeight="1" thickBot="1" x14ac:dyDescent="0.3">
      <c r="A9" s="8"/>
      <c r="B9" s="32" t="s">
        <v>4</v>
      </c>
      <c r="C9" s="33"/>
      <c r="D9" s="33"/>
      <c r="E9" s="33"/>
      <c r="F9" s="33"/>
      <c r="G9" s="3"/>
      <c r="H9" s="16" t="s">
        <v>5</v>
      </c>
      <c r="I9" s="10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</row>
    <row r="10" spans="1:30" ht="15.25" thickBot="1" x14ac:dyDescent="0.3">
      <c r="A10" s="8"/>
      <c r="B10" s="23"/>
      <c r="C10" s="24"/>
      <c r="D10" s="24"/>
      <c r="E10" s="24"/>
      <c r="F10" s="24"/>
      <c r="G10" s="25"/>
      <c r="H10" s="26"/>
      <c r="I10" s="9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</row>
    <row r="11" spans="1:30" ht="14.4" customHeight="1" thickBot="1" x14ac:dyDescent="0.3">
      <c r="A11" s="8"/>
      <c r="B11" s="32" t="s">
        <v>6</v>
      </c>
      <c r="C11" s="33"/>
      <c r="D11" s="33"/>
      <c r="E11" s="33"/>
      <c r="F11" s="33"/>
      <c r="G11" s="3">
        <f>G6+G7+G8+G9</f>
        <v>0</v>
      </c>
      <c r="H11" s="16" t="s">
        <v>5</v>
      </c>
      <c r="I11" s="9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</row>
    <row r="12" spans="1:30" ht="15.25" thickBot="1" x14ac:dyDescent="0.3">
      <c r="A12" s="8"/>
      <c r="B12" s="23"/>
      <c r="C12" s="24"/>
      <c r="D12" s="24"/>
      <c r="E12" s="24"/>
      <c r="F12" s="24"/>
      <c r="G12" s="25"/>
      <c r="H12" s="26"/>
      <c r="I12" s="9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</row>
    <row r="13" spans="1:30" ht="14.4" customHeight="1" thickBot="1" x14ac:dyDescent="0.3">
      <c r="A13" s="8"/>
      <c r="B13" s="39" t="s">
        <v>7</v>
      </c>
      <c r="C13" s="40"/>
      <c r="D13" s="40"/>
      <c r="E13" s="40"/>
      <c r="F13" s="40"/>
      <c r="G13" s="4">
        <f>G6/100*70+G9</f>
        <v>0</v>
      </c>
      <c r="H13" s="17" t="s">
        <v>5</v>
      </c>
      <c r="I13" s="9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</row>
    <row r="14" spans="1:30" ht="14.4" customHeight="1" thickBot="1" x14ac:dyDescent="0.3">
      <c r="A14" s="8"/>
      <c r="B14" s="27" t="s">
        <v>8</v>
      </c>
      <c r="C14" s="28"/>
      <c r="D14" s="28"/>
      <c r="E14" s="28"/>
      <c r="F14" s="28"/>
      <c r="G14" s="5">
        <f>G6/100*20</f>
        <v>0</v>
      </c>
      <c r="H14" s="18" t="s">
        <v>5</v>
      </c>
      <c r="I14" s="9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</row>
    <row r="15" spans="1:30" ht="14.4" customHeight="1" thickBot="1" x14ac:dyDescent="0.3">
      <c r="A15" s="8"/>
      <c r="B15" s="41" t="s">
        <v>9</v>
      </c>
      <c r="C15" s="42"/>
      <c r="D15" s="42"/>
      <c r="E15" s="42"/>
      <c r="F15" s="42"/>
      <c r="G15" s="6">
        <f>G6/100*10+G7+G8</f>
        <v>0</v>
      </c>
      <c r="H15" s="19" t="s">
        <v>5</v>
      </c>
      <c r="I15" s="9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</row>
    <row r="16" spans="1:30" x14ac:dyDescent="0.25">
      <c r="A16" s="8"/>
      <c r="B16" s="23"/>
      <c r="C16" s="24"/>
      <c r="D16" s="24"/>
      <c r="E16" s="24"/>
      <c r="F16" s="24"/>
      <c r="G16" s="24"/>
      <c r="H16" s="26"/>
      <c r="I16" s="9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</row>
    <row r="17" spans="1:30" ht="31" customHeight="1" x14ac:dyDescent="0.25">
      <c r="A17" s="8"/>
      <c r="B17" s="27" t="s">
        <v>10</v>
      </c>
      <c r="C17" s="28"/>
      <c r="D17" s="28"/>
      <c r="E17" s="28"/>
      <c r="F17" s="28"/>
      <c r="G17" s="28"/>
      <c r="H17" s="29"/>
      <c r="I17" s="9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</row>
    <row r="18" spans="1:30" ht="15.25" thickBot="1" x14ac:dyDescent="0.3">
      <c r="A18" s="8"/>
      <c r="B18" s="23"/>
      <c r="C18" s="24"/>
      <c r="D18" s="24"/>
      <c r="E18" s="24"/>
      <c r="F18" s="24"/>
      <c r="G18" s="24"/>
      <c r="H18" s="26"/>
      <c r="I18" s="9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</row>
    <row r="19" spans="1:30" ht="14.4" customHeight="1" thickBot="1" x14ac:dyDescent="0.3">
      <c r="A19" s="8"/>
      <c r="B19" s="35" t="s">
        <v>12</v>
      </c>
      <c r="C19" s="36"/>
      <c r="D19" s="36"/>
      <c r="E19" s="36"/>
      <c r="F19" s="36"/>
      <c r="G19" s="7">
        <f>G14/100*14.58</f>
        <v>0</v>
      </c>
      <c r="H19" s="20" t="s">
        <v>5</v>
      </c>
      <c r="I19" s="11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</row>
    <row r="20" spans="1:30" ht="14.4" customHeight="1" thickBot="1" x14ac:dyDescent="0.3">
      <c r="A20" s="8"/>
      <c r="B20" s="35" t="s">
        <v>13</v>
      </c>
      <c r="C20" s="36"/>
      <c r="D20" s="36"/>
      <c r="E20" s="36"/>
      <c r="F20" s="36"/>
      <c r="G20" s="7">
        <f>G14/100*4.08</f>
        <v>0</v>
      </c>
      <c r="H20" s="20" t="s">
        <v>5</v>
      </c>
      <c r="I20" s="11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</row>
    <row r="21" spans="1:30" ht="14.4" customHeight="1" thickBot="1" x14ac:dyDescent="0.3">
      <c r="A21" s="8"/>
      <c r="B21" s="35" t="s">
        <v>14</v>
      </c>
      <c r="C21" s="36"/>
      <c r="D21" s="36"/>
      <c r="E21" s="36"/>
      <c r="F21" s="36"/>
      <c r="G21" s="7">
        <f>G14/100*0.04</f>
        <v>0</v>
      </c>
      <c r="H21" s="20" t="s">
        <v>5</v>
      </c>
      <c r="I21" s="11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</row>
    <row r="22" spans="1:30" ht="14.4" customHeight="1" thickBot="1" x14ac:dyDescent="0.3">
      <c r="A22" s="8"/>
      <c r="B22" s="35" t="s">
        <v>15</v>
      </c>
      <c r="C22" s="36"/>
      <c r="D22" s="36"/>
      <c r="E22" s="36"/>
      <c r="F22" s="36"/>
      <c r="G22" s="7">
        <f>G14/100*48.56</f>
        <v>0</v>
      </c>
      <c r="H22" s="20" t="s">
        <v>5</v>
      </c>
      <c r="I22" s="11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</row>
    <row r="23" spans="1:30" ht="15.25" thickBot="1" x14ac:dyDescent="0.3">
      <c r="A23" s="8"/>
      <c r="B23" s="35" t="s">
        <v>16</v>
      </c>
      <c r="C23" s="36"/>
      <c r="D23" s="36"/>
      <c r="E23" s="36"/>
      <c r="F23" s="36"/>
      <c r="G23" s="7">
        <f>G14/100*12.4</f>
        <v>0</v>
      </c>
      <c r="H23" s="20" t="s">
        <v>5</v>
      </c>
      <c r="I23" s="11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</row>
    <row r="24" spans="1:30" ht="14.4" customHeight="1" thickBot="1" x14ac:dyDescent="0.3">
      <c r="A24" s="8"/>
      <c r="B24" s="35" t="s">
        <v>17</v>
      </c>
      <c r="C24" s="36"/>
      <c r="D24" s="36"/>
      <c r="E24" s="36"/>
      <c r="F24" s="36"/>
      <c r="G24" s="7">
        <f>G14/100*0.36</f>
        <v>0</v>
      </c>
      <c r="H24" s="20" t="s">
        <v>5</v>
      </c>
      <c r="I24" s="11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</row>
    <row r="25" spans="1:30" ht="14.4" customHeight="1" thickBot="1" x14ac:dyDescent="0.3">
      <c r="A25" s="8"/>
      <c r="B25" s="35" t="s">
        <v>18</v>
      </c>
      <c r="C25" s="36"/>
      <c r="D25" s="36"/>
      <c r="E25" s="36"/>
      <c r="F25" s="36"/>
      <c r="G25" s="7">
        <f>G14/100*0.32</f>
        <v>0</v>
      </c>
      <c r="H25" s="20" t="s">
        <v>5</v>
      </c>
      <c r="I25" s="11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</row>
    <row r="26" spans="1:30" ht="14.4" customHeight="1" thickBot="1" x14ac:dyDescent="0.3">
      <c r="A26" s="8"/>
      <c r="B26" s="35" t="s">
        <v>19</v>
      </c>
      <c r="C26" s="36"/>
      <c r="D26" s="36"/>
      <c r="E26" s="36"/>
      <c r="F26" s="36"/>
      <c r="G26" s="7">
        <f>G14/100*18.89</f>
        <v>0</v>
      </c>
      <c r="H26" s="20" t="s">
        <v>5</v>
      </c>
      <c r="I26" s="11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</row>
    <row r="27" spans="1:30" ht="14.4" customHeight="1" thickBot="1" x14ac:dyDescent="0.3">
      <c r="A27" s="8"/>
      <c r="B27" s="35" t="s">
        <v>20</v>
      </c>
      <c r="C27" s="36"/>
      <c r="D27" s="36"/>
      <c r="E27" s="36"/>
      <c r="F27" s="36"/>
      <c r="G27" s="7">
        <f>G14/100*0.77</f>
        <v>0</v>
      </c>
      <c r="H27" s="20" t="s">
        <v>5</v>
      </c>
      <c r="I27" s="11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</row>
    <row r="28" spans="1:30" x14ac:dyDescent="0.25">
      <c r="A28" s="8"/>
      <c r="B28" s="37" t="s">
        <v>21</v>
      </c>
      <c r="C28" s="38"/>
      <c r="D28" s="38"/>
      <c r="E28" s="38"/>
      <c r="F28" s="38"/>
      <c r="G28" s="21">
        <f>G19+G20+G21+G22+G23+G24+G25+G26+G27</f>
        <v>0</v>
      </c>
      <c r="H28" s="22" t="s">
        <v>5</v>
      </c>
      <c r="I28" s="11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</row>
    <row r="29" spans="1:30" x14ac:dyDescent="0.25">
      <c r="A29" s="8"/>
      <c r="B29" s="9"/>
      <c r="C29" s="9"/>
      <c r="D29" s="9"/>
      <c r="E29" s="9"/>
      <c r="F29" s="9"/>
      <c r="G29" s="9"/>
      <c r="H29" s="9"/>
      <c r="I29" s="9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</row>
    <row r="30" spans="1:30" x14ac:dyDescent="0.25">
      <c r="A30" s="8"/>
      <c r="B30" s="9"/>
      <c r="C30" s="9"/>
      <c r="D30" s="9"/>
      <c r="E30" s="9"/>
      <c r="F30" s="9"/>
      <c r="G30" s="9"/>
      <c r="H30" s="9"/>
      <c r="I30" s="9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</row>
    <row r="31" spans="1:30" x14ac:dyDescent="0.25">
      <c r="A31" s="8"/>
      <c r="B31" s="9"/>
      <c r="C31" s="9"/>
      <c r="D31" s="9"/>
      <c r="E31" s="9"/>
      <c r="F31" s="9"/>
      <c r="G31" s="9"/>
      <c r="H31" s="9"/>
      <c r="I31" s="9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</row>
    <row r="32" spans="1:30" x14ac:dyDescent="0.25">
      <c r="A32" s="8"/>
      <c r="B32" s="9"/>
      <c r="C32" s="9"/>
      <c r="D32" s="9"/>
      <c r="E32" s="9"/>
      <c r="F32" s="9"/>
      <c r="G32" s="9"/>
      <c r="H32" s="9"/>
      <c r="I32" s="9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</row>
    <row r="33" spans="1:30" x14ac:dyDescent="0.25">
      <c r="A33" s="8"/>
      <c r="B33" s="9"/>
      <c r="C33" s="9"/>
      <c r="D33" s="9"/>
      <c r="E33" s="9"/>
      <c r="F33" s="9"/>
      <c r="G33" s="9"/>
      <c r="H33" s="9"/>
      <c r="I33" s="9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</row>
    <row r="34" spans="1:30" x14ac:dyDescent="0.25">
      <c r="A34" s="8"/>
      <c r="B34" s="9"/>
      <c r="C34" s="9"/>
      <c r="D34" s="9"/>
      <c r="E34" s="9"/>
      <c r="F34" s="9"/>
      <c r="G34" s="9"/>
      <c r="H34" s="9"/>
      <c r="I34" s="9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</row>
    <row r="35" spans="1:30" x14ac:dyDescent="0.25">
      <c r="A35" s="8"/>
      <c r="B35" s="9"/>
      <c r="C35" s="9"/>
      <c r="D35" s="9"/>
      <c r="E35" s="9"/>
      <c r="F35" s="9"/>
      <c r="G35" s="9"/>
      <c r="H35" s="9"/>
      <c r="I35" s="9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</row>
    <row r="36" spans="1:30" x14ac:dyDescent="0.25">
      <c r="A36" s="8"/>
      <c r="B36" s="9"/>
      <c r="C36" s="9"/>
      <c r="D36" s="9"/>
      <c r="E36" s="9"/>
      <c r="F36" s="9"/>
      <c r="G36" s="9"/>
      <c r="H36" s="9"/>
      <c r="I36" s="9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</row>
    <row r="37" spans="1:30" x14ac:dyDescent="0.25">
      <c r="A37" s="8"/>
      <c r="B37" s="9"/>
      <c r="C37" s="9"/>
      <c r="D37" s="9"/>
      <c r="E37" s="9"/>
      <c r="F37" s="9"/>
      <c r="G37" s="9"/>
      <c r="H37" s="9"/>
      <c r="I37" s="9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</row>
    <row r="38" spans="1:30" x14ac:dyDescent="0.25">
      <c r="A38" s="8"/>
      <c r="B38" s="9"/>
      <c r="C38" s="9"/>
      <c r="D38" s="9"/>
      <c r="E38" s="9"/>
      <c r="F38" s="9"/>
      <c r="G38" s="9"/>
      <c r="H38" s="9"/>
      <c r="I38" s="9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</row>
    <row r="39" spans="1:30" x14ac:dyDescent="0.25">
      <c r="A39" s="8"/>
      <c r="B39" s="9"/>
      <c r="C39" s="9"/>
      <c r="D39" s="9"/>
      <c r="E39" s="9"/>
      <c r="F39" s="9"/>
      <c r="G39" s="9"/>
      <c r="H39" s="9"/>
      <c r="I39" s="9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</row>
    <row r="40" spans="1:30" x14ac:dyDescent="0.25">
      <c r="A40" s="8"/>
      <c r="B40" s="9"/>
      <c r="C40" s="9"/>
      <c r="D40" s="9"/>
      <c r="E40" s="9"/>
      <c r="F40" s="9"/>
      <c r="G40" s="9"/>
      <c r="H40" s="9"/>
      <c r="I40" s="9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</row>
    <row r="41" spans="1:30" x14ac:dyDescent="0.25">
      <c r="A41" s="8"/>
      <c r="B41" s="9"/>
      <c r="C41" s="9"/>
      <c r="D41" s="9"/>
      <c r="E41" s="9"/>
      <c r="F41" s="9"/>
      <c r="G41" s="9"/>
      <c r="H41" s="9"/>
      <c r="I41" s="9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</row>
    <row r="42" spans="1:30" x14ac:dyDescent="0.25">
      <c r="A42" s="8"/>
      <c r="B42" s="9"/>
      <c r="C42" s="9"/>
      <c r="D42" s="9"/>
      <c r="E42" s="9"/>
      <c r="F42" s="9"/>
      <c r="G42" s="9"/>
      <c r="H42" s="9"/>
      <c r="I42" s="9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</row>
    <row r="43" spans="1:30" x14ac:dyDescent="0.25">
      <c r="A43" s="8"/>
      <c r="B43" s="9"/>
      <c r="C43" s="9"/>
      <c r="D43" s="9"/>
      <c r="E43" s="9"/>
      <c r="F43" s="9"/>
      <c r="G43" s="9"/>
      <c r="H43" s="9"/>
      <c r="I43" s="9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</row>
    <row r="44" spans="1:30" x14ac:dyDescent="0.25">
      <c r="A44" s="8"/>
      <c r="B44" s="9"/>
      <c r="C44" s="9"/>
      <c r="D44" s="9"/>
      <c r="E44" s="9"/>
      <c r="F44" s="9"/>
      <c r="G44" s="9"/>
      <c r="H44" s="9"/>
      <c r="I44" s="9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</row>
    <row r="45" spans="1:30" x14ac:dyDescent="0.25">
      <c r="A45" s="8"/>
      <c r="B45" s="9"/>
      <c r="C45" s="9"/>
      <c r="D45" s="9"/>
      <c r="E45" s="9"/>
      <c r="F45" s="9"/>
      <c r="G45" s="9"/>
      <c r="H45" s="9"/>
      <c r="I45" s="9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</row>
    <row r="46" spans="1:30" x14ac:dyDescent="0.25">
      <c r="A46" s="8"/>
      <c r="B46" s="9"/>
      <c r="C46" s="9"/>
      <c r="D46" s="9"/>
      <c r="E46" s="9"/>
      <c r="F46" s="9"/>
      <c r="G46" s="9"/>
      <c r="H46" s="9"/>
      <c r="I46" s="9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</row>
    <row r="47" spans="1:30" x14ac:dyDescent="0.25">
      <c r="A47" s="8"/>
      <c r="B47" s="9"/>
      <c r="C47" s="9"/>
      <c r="D47" s="9"/>
      <c r="E47" s="9"/>
      <c r="F47" s="9"/>
      <c r="G47" s="9"/>
      <c r="H47" s="9"/>
      <c r="I47" s="9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</row>
    <row r="48" spans="1:30" x14ac:dyDescent="0.25">
      <c r="A48" s="8"/>
      <c r="B48" s="9"/>
      <c r="C48" s="9"/>
      <c r="D48" s="9"/>
      <c r="E48" s="9"/>
      <c r="F48" s="9"/>
      <c r="G48" s="9"/>
      <c r="H48" s="9"/>
      <c r="I48" s="9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</row>
    <row r="49" spans="1:30" x14ac:dyDescent="0.25">
      <c r="A49" s="8"/>
      <c r="B49" s="9"/>
      <c r="C49" s="9"/>
      <c r="D49" s="9"/>
      <c r="E49" s="9"/>
      <c r="F49" s="9"/>
      <c r="G49" s="9"/>
      <c r="H49" s="9"/>
      <c r="I49" s="9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</row>
    <row r="50" spans="1:30" x14ac:dyDescent="0.25">
      <c r="A50" s="8"/>
      <c r="B50" s="9"/>
      <c r="C50" s="9"/>
      <c r="D50" s="9"/>
      <c r="E50" s="9"/>
      <c r="F50" s="9"/>
      <c r="G50" s="9"/>
      <c r="H50" s="9"/>
      <c r="I50" s="9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</row>
    <row r="51" spans="1:30" x14ac:dyDescent="0.25">
      <c r="A51" s="8"/>
      <c r="B51" s="9"/>
      <c r="C51" s="9"/>
      <c r="D51" s="9"/>
      <c r="E51" s="9"/>
      <c r="F51" s="9"/>
      <c r="G51" s="9"/>
      <c r="H51" s="9"/>
      <c r="I51" s="9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x14ac:dyDescent="0.25">
      <c r="A52" s="8"/>
      <c r="B52" s="9"/>
      <c r="C52" s="9"/>
      <c r="D52" s="9"/>
      <c r="E52" s="9"/>
      <c r="F52" s="9"/>
      <c r="G52" s="9"/>
      <c r="H52" s="9"/>
      <c r="I52" s="9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x14ac:dyDescent="0.25">
      <c r="A53" s="8"/>
      <c r="B53" s="9"/>
      <c r="C53" s="9"/>
      <c r="D53" s="9"/>
      <c r="E53" s="9"/>
      <c r="F53" s="9"/>
      <c r="G53" s="9"/>
      <c r="H53" s="9"/>
      <c r="I53" s="9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x14ac:dyDescent="0.25">
      <c r="A54" s="8"/>
      <c r="B54" s="9"/>
      <c r="C54" s="9"/>
      <c r="D54" s="9"/>
      <c r="E54" s="9"/>
      <c r="F54" s="9"/>
      <c r="G54" s="9"/>
      <c r="H54" s="9"/>
      <c r="I54" s="9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x14ac:dyDescent="0.25">
      <c r="A55" s="8"/>
      <c r="B55" s="9"/>
      <c r="C55" s="9"/>
      <c r="D55" s="9"/>
      <c r="E55" s="9"/>
      <c r="F55" s="9"/>
      <c r="G55" s="9"/>
      <c r="H55" s="9"/>
      <c r="I55" s="9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x14ac:dyDescent="0.25">
      <c r="A56" s="8"/>
      <c r="B56" s="9"/>
      <c r="C56" s="9"/>
      <c r="D56" s="9"/>
      <c r="E56" s="9"/>
      <c r="F56" s="9"/>
      <c r="G56" s="9"/>
      <c r="H56" s="9"/>
      <c r="I56" s="9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x14ac:dyDescent="0.25">
      <c r="A57" s="8"/>
      <c r="B57" s="9"/>
      <c r="C57" s="9"/>
      <c r="D57" s="9"/>
      <c r="E57" s="9"/>
      <c r="F57" s="9"/>
      <c r="G57" s="9"/>
      <c r="H57" s="9"/>
      <c r="I57" s="9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x14ac:dyDescent="0.25">
      <c r="A58" s="8"/>
      <c r="B58" s="9"/>
      <c r="C58" s="9"/>
      <c r="D58" s="9"/>
      <c r="E58" s="9"/>
      <c r="F58" s="9"/>
      <c r="G58" s="9"/>
      <c r="H58" s="9"/>
      <c r="I58" s="9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x14ac:dyDescent="0.25">
      <c r="A59" s="8"/>
      <c r="B59" s="9"/>
      <c r="C59" s="9"/>
      <c r="D59" s="9"/>
      <c r="E59" s="9"/>
      <c r="F59" s="9"/>
      <c r="G59" s="9"/>
      <c r="H59" s="9"/>
      <c r="I59" s="9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</sheetData>
  <mergeCells count="21">
    <mergeCell ref="B1:H1"/>
    <mergeCell ref="B25:F25"/>
    <mergeCell ref="B26:F26"/>
    <mergeCell ref="B27:F27"/>
    <mergeCell ref="B28:F28"/>
    <mergeCell ref="B19:F19"/>
    <mergeCell ref="B20:F20"/>
    <mergeCell ref="B21:F21"/>
    <mergeCell ref="B22:F22"/>
    <mergeCell ref="B23:F23"/>
    <mergeCell ref="B24:F24"/>
    <mergeCell ref="B11:F11"/>
    <mergeCell ref="B13:F13"/>
    <mergeCell ref="B14:F14"/>
    <mergeCell ref="B15:F15"/>
    <mergeCell ref="B4:G4"/>
    <mergeCell ref="B17:H17"/>
    <mergeCell ref="B6:F6"/>
    <mergeCell ref="B7:F7"/>
    <mergeCell ref="B8:F8"/>
    <mergeCell ref="B9:F9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калькулятор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novik</dc:creator>
  <cp:lastModifiedBy>Max</cp:lastModifiedBy>
  <cp:lastPrinted>2016-04-08T09:31:12Z</cp:lastPrinted>
  <dcterms:created xsi:type="dcterms:W3CDTF">2016-04-08T07:34:17Z</dcterms:created>
  <dcterms:modified xsi:type="dcterms:W3CDTF">2016-04-08T09:45:34Z</dcterms:modified>
</cp:coreProperties>
</file>