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21885" windowHeight="9675"/>
  </bookViews>
  <sheets>
    <sheet name="готово" sheetId="1" r:id="rId1"/>
  </sheets>
  <calcPr calcId="145621"/>
</workbook>
</file>

<file path=xl/calcChain.xml><?xml version="1.0" encoding="utf-8"?>
<calcChain xmlns="http://schemas.openxmlformats.org/spreadsheetml/2006/main">
  <c r="K22" i="1" l="1"/>
  <c r="C21" i="1" l="1"/>
  <c r="C23" i="1"/>
  <c r="L22" i="1"/>
  <c r="J22" i="1"/>
  <c r="J10" i="1"/>
  <c r="C10" i="1"/>
  <c r="L21" i="1" l="1"/>
  <c r="L23" i="1" s="1"/>
  <c r="K21" i="1"/>
  <c r="K23" i="1" s="1"/>
  <c r="J21" i="1"/>
  <c r="J23" i="1" s="1"/>
  <c r="L13" i="1" l="1"/>
  <c r="L14" i="1"/>
  <c r="L15" i="1"/>
  <c r="L16" i="1"/>
  <c r="L17" i="1"/>
  <c r="L18" i="1"/>
  <c r="L19" i="1"/>
  <c r="L20" i="1"/>
  <c r="K13" i="1"/>
  <c r="K14" i="1"/>
  <c r="K15" i="1"/>
  <c r="K16" i="1"/>
  <c r="K17" i="1"/>
  <c r="K18" i="1"/>
  <c r="K19" i="1"/>
  <c r="K20" i="1"/>
  <c r="J13" i="1"/>
  <c r="J14" i="1"/>
  <c r="J15" i="1"/>
  <c r="J16" i="1"/>
  <c r="J17" i="1"/>
  <c r="J18" i="1"/>
  <c r="J19" i="1"/>
  <c r="J20" i="1"/>
  <c r="L11" i="1" l="1"/>
  <c r="L12" i="1"/>
  <c r="K12" i="1"/>
  <c r="K11" i="1"/>
  <c r="J12" i="1"/>
  <c r="J11" i="1"/>
</calcChain>
</file>

<file path=xl/sharedStrings.xml><?xml version="1.0" encoding="utf-8"?>
<sst xmlns="http://schemas.openxmlformats.org/spreadsheetml/2006/main" count="46" uniqueCount="43">
  <si>
    <t>№ п/п</t>
  </si>
  <si>
    <t>Всего</t>
  </si>
  <si>
    <t>Уровень собираемости, %</t>
  </si>
  <si>
    <t>9=2*3*6</t>
  </si>
  <si>
    <t>10=2*3*4*7</t>
  </si>
  <si>
    <t>11=2*3*4*5*8</t>
  </si>
  <si>
    <t>Наименование  организации</t>
  </si>
  <si>
    <t>Приложение 10</t>
  </si>
  <si>
    <t>ФКУ "ЦОКР"</t>
  </si>
  <si>
    <t>КГБУ "МФЦ"</t>
  </si>
  <si>
    <t>2022 год</t>
  </si>
  <si>
    <t>2023 год</t>
  </si>
  <si>
    <t>Прогноз 
2022 год,
тыс. руб.</t>
  </si>
  <si>
    <t>Индекс-дефлятор цен по отрасли «Обеспечение электрической энергией, газом и паром, кондиционирование воздуха» в очередном финансовом году в соответствии с прогнозом СЭР Красноярского края, %</t>
  </si>
  <si>
    <t>к Пояснительной записке</t>
  </si>
  <si>
    <t>Прогноз поступления доходов, поступающих в порядке возмещения расходов,
 понесенных в связи с эксплуатацией  имущества муниципального района на 2022-2024 годы</t>
  </si>
  <si>
    <t>Оценка 
2021 год,
тыс. руб</t>
  </si>
  <si>
    <t>2024 год</t>
  </si>
  <si>
    <t xml:space="preserve"> Задолженность по договорам на возмещение расходов по состоянию на 01.10.2021 отсутствует.</t>
  </si>
  <si>
    <t>КГБУ "Противопожарная охрана Красноярского края"</t>
  </si>
  <si>
    <t xml:space="preserve">Казачинский территориальный отдел агентства записи актов гражданского состояния Красноярского края </t>
  </si>
  <si>
    <t>ИП Молодавкина С.Н.</t>
  </si>
  <si>
    <t>Частный нотариус Бобко А.В.</t>
  </si>
  <si>
    <t>АО "Страховая компания СОГАЗ-Мед"</t>
  </si>
  <si>
    <t>КГКУ "Управление социальной защиты населения"</t>
  </si>
  <si>
    <t>КГКУ социального обслуживания "Комплексный центр социального обслуживания населения "Казачинский""</t>
  </si>
  <si>
    <t>УПФР в г. Железногорске Красноярского края (межрайонное)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</si>
  <si>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</si>
  <si>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</si>
  <si>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</si>
  <si>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</si>
  <si>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</si>
  <si>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</si>
  <si>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</si>
  <si>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</si>
  <si>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</si>
  <si>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</si>
  <si>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Администрация Казачинского района:</t>
  </si>
  <si>
    <t>2.1</t>
  </si>
  <si>
    <t>Прогноз
 2023 год,
 тыс. руб.</t>
  </si>
  <si>
    <t>Прогноз 
2024 год,
тыс. руб.</t>
  </si>
  <si>
    <t>Отдел культуры, спорта, туризма и молодежной политики администрации Казачинского района:</t>
  </si>
  <si>
    <t>Управление Судебного департамента в Красноярском крае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</si>
</sst>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Border="1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Border="1"/>
    <xf numFmtId="164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165" fontId="5" fillId="0" borderId="0" xfId="0" applyNumberFormat="1" applyFont="1" applyBorder="1"/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A7" workbookViewId="0">
      <selection activeCell="K11" sqref="K11"/>
    </sheetView>
  </sheetViews>
  <sheetFormatPr defaultColWidth="9" defaultRowHeight="15" x14ac:dyDescent="0.25"/>
  <cols>
    <col min="1" max="1" width="7.42578125" style="4" customWidth="1"/>
    <col min="2" max="2" width="34.85546875" style="4" customWidth="1"/>
    <col min="3" max="3" width="13.85546875" style="4" customWidth="1"/>
    <col min="4" max="12" width="12.85546875" style="4" customWidth="1"/>
    <col min="13" max="13" width="12.42578125" style="4" customWidth="1"/>
    <col min="14" max="16384" width="9" style="4"/>
  </cols>
  <sheetData>
    <row r="1" spans="1:1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3" t="s">
        <v>7</v>
      </c>
    </row>
    <row r="2" spans="1:16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33" t="s">
        <v>14</v>
      </c>
      <c r="L2" s="33"/>
      <c r="M2" s="5"/>
    </row>
    <row r="3" spans="1:16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ht="43.5" customHeight="1" x14ac:dyDescent="0.25">
      <c r="A4" s="34" t="s">
        <v>15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6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6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6" s="6" customFormat="1" ht="69.95" customHeight="1" x14ac:dyDescent="0.25">
      <c r="A7" s="35" t="s">
        <v>0</v>
      </c>
      <c r="B7" s="37" t="s">
        <v>6</v>
      </c>
      <c r="C7" s="38" t="s">
        <v>16</v>
      </c>
      <c r="D7" s="41" t="s">
        <v>13</v>
      </c>
      <c r="E7" s="41"/>
      <c r="F7" s="41"/>
      <c r="G7" s="42" t="s">
        <v>2</v>
      </c>
      <c r="H7" s="42"/>
      <c r="I7" s="42"/>
      <c r="J7" s="37" t="s">
        <v>12</v>
      </c>
      <c r="K7" s="37" t="s">
        <v>39</v>
      </c>
      <c r="L7" s="37" t="s">
        <v>40</v>
      </c>
    </row>
    <row r="8" spans="1:16" s="6" customFormat="1" ht="12.75" x14ac:dyDescent="0.25">
      <c r="A8" s="36"/>
      <c r="B8" s="36"/>
      <c r="C8" s="39"/>
      <c r="D8" s="24" t="s">
        <v>10</v>
      </c>
      <c r="E8" s="24" t="s">
        <v>11</v>
      </c>
      <c r="F8" s="24" t="s">
        <v>17</v>
      </c>
      <c r="G8" s="10" t="s">
        <v>10</v>
      </c>
      <c r="H8" s="10" t="s">
        <v>11</v>
      </c>
      <c r="I8" s="10" t="s">
        <v>17</v>
      </c>
      <c r="J8" s="40"/>
      <c r="K8" s="40"/>
      <c r="L8" s="40"/>
    </row>
    <row r="9" spans="1:16" s="6" customFormat="1" ht="12.6" x14ac:dyDescent="0.25">
      <c r="A9" s="9"/>
      <c r="B9" s="11">
        <v>1</v>
      </c>
      <c r="C9" s="10">
        <v>2</v>
      </c>
      <c r="D9" s="24">
        <v>3</v>
      </c>
      <c r="E9" s="24">
        <v>4</v>
      </c>
      <c r="F9" s="24">
        <v>5</v>
      </c>
      <c r="G9" s="10">
        <v>6</v>
      </c>
      <c r="H9" s="10">
        <v>7</v>
      </c>
      <c r="I9" s="10">
        <v>8</v>
      </c>
      <c r="J9" s="11" t="s">
        <v>3</v>
      </c>
      <c r="K9" s="11" t="s">
        <v>4</v>
      </c>
      <c r="L9" s="11" t="s">
        <v>5</v>
      </c>
    </row>
    <row r="10" spans="1:16" s="6" customFormat="1" ht="31.5" x14ac:dyDescent="0.25">
      <c r="A10" s="28">
        <v>1</v>
      </c>
      <c r="B10" s="28" t="s">
        <v>37</v>
      </c>
      <c r="C10" s="31">
        <f>SUM(C11:C20)</f>
        <v>910.93299999999999</v>
      </c>
      <c r="D10" s="26">
        <v>1.04</v>
      </c>
      <c r="E10" s="26">
        <v>1.04</v>
      </c>
      <c r="F10" s="26">
        <v>1.04</v>
      </c>
      <c r="G10" s="8">
        <v>1</v>
      </c>
      <c r="H10" s="8">
        <v>1</v>
      </c>
      <c r="I10" s="8">
        <v>1</v>
      </c>
      <c r="J10" s="32">
        <f>C10*D10*G10</f>
        <v>947.37031999999999</v>
      </c>
      <c r="K10" s="32">
        <v>985.26</v>
      </c>
      <c r="L10" s="32">
        <v>1024.67</v>
      </c>
    </row>
    <row r="11" spans="1:16" s="14" customFormat="1" ht="24" customHeight="1" x14ac:dyDescent="0.25">
      <c r="A11" s="27" t="s">
        <v>27</v>
      </c>
      <c r="B11" s="12" t="s">
        <v>8</v>
      </c>
      <c r="C11" s="21">
        <v>234.72200000000001</v>
      </c>
      <c r="D11" s="25">
        <v>1.04</v>
      </c>
      <c r="E11" s="25">
        <v>1.04</v>
      </c>
      <c r="F11" s="25">
        <v>1.04</v>
      </c>
      <c r="G11" s="13">
        <v>1</v>
      </c>
      <c r="H11" s="13">
        <v>1</v>
      </c>
      <c r="I11" s="13">
        <v>1</v>
      </c>
      <c r="J11" s="23">
        <f t="shared" ref="J11:J22" si="0">C11*D11*G11</f>
        <v>244.11088000000001</v>
      </c>
      <c r="K11" s="23">
        <f t="shared" ref="K11:K22" si="1">C11*D11*E11*H11</f>
        <v>253.87531520000002</v>
      </c>
      <c r="L11" s="23">
        <f t="shared" ref="L11:L22" si="2">C11*D11*E11*F11*G11</f>
        <v>264.03032780800004</v>
      </c>
      <c r="N11" s="15"/>
      <c r="P11" s="15"/>
    </row>
    <row r="12" spans="1:16" s="14" customFormat="1" ht="28.5" customHeight="1" x14ac:dyDescent="0.25">
      <c r="A12" s="27" t="s">
        <v>28</v>
      </c>
      <c r="B12" s="16" t="s">
        <v>9</v>
      </c>
      <c r="C12" s="21">
        <v>206.34200000000001</v>
      </c>
      <c r="D12" s="25">
        <v>1.04</v>
      </c>
      <c r="E12" s="25">
        <v>1.04</v>
      </c>
      <c r="F12" s="25">
        <v>1.04</v>
      </c>
      <c r="G12" s="13">
        <v>1</v>
      </c>
      <c r="H12" s="13">
        <v>1</v>
      </c>
      <c r="I12" s="13">
        <v>1</v>
      </c>
      <c r="J12" s="23">
        <f t="shared" si="0"/>
        <v>214.59568000000002</v>
      </c>
      <c r="K12" s="23">
        <f t="shared" si="1"/>
        <v>223.17950720000002</v>
      </c>
      <c r="L12" s="23">
        <f t="shared" si="2"/>
        <v>232.10668748800003</v>
      </c>
      <c r="N12" s="15"/>
      <c r="P12" s="15"/>
    </row>
    <row r="13" spans="1:16" s="14" customFormat="1" ht="28.5" customHeight="1" x14ac:dyDescent="0.25">
      <c r="A13" s="27" t="s">
        <v>29</v>
      </c>
      <c r="B13" s="12" t="s">
        <v>19</v>
      </c>
      <c r="C13" s="21">
        <v>13.295999999999999</v>
      </c>
      <c r="D13" s="25">
        <v>1.04</v>
      </c>
      <c r="E13" s="25">
        <v>1.04</v>
      </c>
      <c r="F13" s="25">
        <v>1.04</v>
      </c>
      <c r="G13" s="13">
        <v>1</v>
      </c>
      <c r="H13" s="13">
        <v>1</v>
      </c>
      <c r="I13" s="13">
        <v>1</v>
      </c>
      <c r="J13" s="23">
        <f t="shared" si="0"/>
        <v>13.82784</v>
      </c>
      <c r="K13" s="23">
        <f t="shared" si="1"/>
        <v>14.3809536</v>
      </c>
      <c r="L13" s="23">
        <f t="shared" si="2"/>
        <v>14.956191744</v>
      </c>
      <c r="N13" s="15"/>
      <c r="P13" s="15"/>
    </row>
    <row r="14" spans="1:16" s="14" customFormat="1" ht="45.75" customHeight="1" x14ac:dyDescent="0.25">
      <c r="A14" s="27" t="s">
        <v>30</v>
      </c>
      <c r="B14" s="12" t="s">
        <v>20</v>
      </c>
      <c r="C14" s="21">
        <v>53.716000000000001</v>
      </c>
      <c r="D14" s="25">
        <v>1.04</v>
      </c>
      <c r="E14" s="25">
        <v>1.04</v>
      </c>
      <c r="F14" s="25">
        <v>1.04</v>
      </c>
      <c r="G14" s="13">
        <v>1</v>
      </c>
      <c r="H14" s="13">
        <v>1</v>
      </c>
      <c r="I14" s="13">
        <v>1</v>
      </c>
      <c r="J14" s="23">
        <f t="shared" si="0"/>
        <v>55.864640000000001</v>
      </c>
      <c r="K14" s="23">
        <f t="shared" si="1"/>
        <v>58.099225600000004</v>
      </c>
      <c r="L14" s="23">
        <f t="shared" si="2"/>
        <v>60.423194624000004</v>
      </c>
      <c r="N14" s="15"/>
      <c r="P14" s="15"/>
    </row>
    <row r="15" spans="1:16" s="14" customFormat="1" ht="28.5" customHeight="1" x14ac:dyDescent="0.25">
      <c r="A15" s="27" t="s">
        <v>31</v>
      </c>
      <c r="B15" s="12" t="s">
        <v>21</v>
      </c>
      <c r="C15" s="21">
        <v>26.276</v>
      </c>
      <c r="D15" s="25">
        <v>1.04</v>
      </c>
      <c r="E15" s="25">
        <v>1.04</v>
      </c>
      <c r="F15" s="25">
        <v>1.04</v>
      </c>
      <c r="G15" s="13">
        <v>1</v>
      </c>
      <c r="H15" s="13">
        <v>1</v>
      </c>
      <c r="I15" s="13">
        <v>1</v>
      </c>
      <c r="J15" s="23">
        <f t="shared" si="0"/>
        <v>27.32704</v>
      </c>
      <c r="K15" s="23">
        <f t="shared" si="1"/>
        <v>28.420121600000002</v>
      </c>
      <c r="L15" s="23">
        <f t="shared" si="2"/>
        <v>29.556926464000004</v>
      </c>
      <c r="N15" s="15"/>
      <c r="P15" s="15"/>
    </row>
    <row r="16" spans="1:16" s="14" customFormat="1" ht="28.5" customHeight="1" x14ac:dyDescent="0.25">
      <c r="A16" s="27" t="s">
        <v>32</v>
      </c>
      <c r="B16" s="12" t="s">
        <v>22</v>
      </c>
      <c r="C16" s="21">
        <v>30.754000000000001</v>
      </c>
      <c r="D16" s="25">
        <v>1.04</v>
      </c>
      <c r="E16" s="25">
        <v>1.04</v>
      </c>
      <c r="F16" s="25">
        <v>1.04</v>
      </c>
      <c r="G16" s="13">
        <v>1</v>
      </c>
      <c r="H16" s="13">
        <v>1</v>
      </c>
      <c r="I16" s="13">
        <v>1</v>
      </c>
      <c r="J16" s="23">
        <f t="shared" si="0"/>
        <v>31.984160000000003</v>
      </c>
      <c r="K16" s="23">
        <f t="shared" si="1"/>
        <v>33.263526400000003</v>
      </c>
      <c r="L16" s="23">
        <f t="shared" si="2"/>
        <v>34.594067456000005</v>
      </c>
      <c r="N16" s="15"/>
      <c r="P16" s="15"/>
    </row>
    <row r="17" spans="1:16" s="14" customFormat="1" ht="28.5" customHeight="1" x14ac:dyDescent="0.25">
      <c r="A17" s="27" t="s">
        <v>33</v>
      </c>
      <c r="B17" s="12" t="s">
        <v>23</v>
      </c>
      <c r="C17" s="21">
        <v>13.936</v>
      </c>
      <c r="D17" s="25">
        <v>1.04</v>
      </c>
      <c r="E17" s="25">
        <v>1.04</v>
      </c>
      <c r="F17" s="25">
        <v>1.04</v>
      </c>
      <c r="G17" s="13">
        <v>1</v>
      </c>
      <c r="H17" s="13">
        <v>1</v>
      </c>
      <c r="I17" s="13">
        <v>1</v>
      </c>
      <c r="J17" s="23">
        <f t="shared" si="0"/>
        <v>14.49344</v>
      </c>
      <c r="K17" s="23">
        <f t="shared" si="1"/>
        <v>15.073177599999999</v>
      </c>
      <c r="L17" s="23">
        <f t="shared" si="2"/>
        <v>15.676104704</v>
      </c>
      <c r="N17" s="15"/>
      <c r="P17" s="15"/>
    </row>
    <row r="18" spans="1:16" s="14" customFormat="1" ht="28.5" customHeight="1" x14ac:dyDescent="0.25">
      <c r="A18" s="27" t="s">
        <v>34</v>
      </c>
      <c r="B18" s="12" t="s">
        <v>24</v>
      </c>
      <c r="C18" s="21">
        <v>120.729</v>
      </c>
      <c r="D18" s="25">
        <v>1.04</v>
      </c>
      <c r="E18" s="25">
        <v>1.04</v>
      </c>
      <c r="F18" s="25">
        <v>1.04</v>
      </c>
      <c r="G18" s="13">
        <v>1</v>
      </c>
      <c r="H18" s="13">
        <v>1</v>
      </c>
      <c r="I18" s="13">
        <v>1</v>
      </c>
      <c r="J18" s="23">
        <f t="shared" si="0"/>
        <v>125.55816</v>
      </c>
      <c r="K18" s="23">
        <f t="shared" si="1"/>
        <v>130.58048640000001</v>
      </c>
      <c r="L18" s="23">
        <f t="shared" si="2"/>
        <v>135.80370585600002</v>
      </c>
      <c r="N18" s="15"/>
      <c r="P18" s="15"/>
    </row>
    <row r="19" spans="1:16" s="14" customFormat="1" ht="58.5" customHeight="1" x14ac:dyDescent="0.25">
      <c r="A19" s="27" t="s">
        <v>35</v>
      </c>
      <c r="B19" s="12" t="s">
        <v>25</v>
      </c>
      <c r="C19" s="21">
        <v>174.892</v>
      </c>
      <c r="D19" s="25">
        <v>1.04</v>
      </c>
      <c r="E19" s="25">
        <v>1.04</v>
      </c>
      <c r="F19" s="25">
        <v>1.04</v>
      </c>
      <c r="G19" s="13">
        <v>1</v>
      </c>
      <c r="H19" s="13">
        <v>1</v>
      </c>
      <c r="I19" s="13">
        <v>1</v>
      </c>
      <c r="J19" s="23">
        <f t="shared" si="0"/>
        <v>181.88767999999999</v>
      </c>
      <c r="K19" s="23">
        <f t="shared" si="1"/>
        <v>189.16318719999998</v>
      </c>
      <c r="L19" s="23">
        <f t="shared" si="2"/>
        <v>196.729714688</v>
      </c>
      <c r="N19" s="15"/>
      <c r="P19" s="15"/>
    </row>
    <row r="20" spans="1:16" s="14" customFormat="1" ht="49.5" customHeight="1" x14ac:dyDescent="0.25">
      <c r="A20" s="27" t="s">
        <v>36</v>
      </c>
      <c r="B20" s="12" t="s">
        <v>26</v>
      </c>
      <c r="C20" s="21">
        <v>36.270000000000003</v>
      </c>
      <c r="D20" s="25">
        <v>1.04</v>
      </c>
      <c r="E20" s="25">
        <v>1.04</v>
      </c>
      <c r="F20" s="25">
        <v>1.04</v>
      </c>
      <c r="G20" s="13">
        <v>1</v>
      </c>
      <c r="H20" s="13">
        <v>1</v>
      </c>
      <c r="I20" s="13">
        <v>1</v>
      </c>
      <c r="J20" s="23">
        <f t="shared" si="0"/>
        <v>37.720800000000004</v>
      </c>
      <c r="K20" s="23">
        <f t="shared" si="1"/>
        <v>39.229632000000002</v>
      </c>
      <c r="L20" s="23">
        <f t="shared" si="2"/>
        <v>40.798817280000002</v>
      </c>
      <c r="N20" s="15"/>
      <c r="P20" s="15"/>
    </row>
    <row r="21" spans="1:16" s="14" customFormat="1" ht="62.25" customHeight="1" x14ac:dyDescent="0.25">
      <c r="A21" s="17">
        <v>2</v>
      </c>
      <c r="B21" s="29" t="s">
        <v>41</v>
      </c>
      <c r="C21" s="22">
        <f>C22</f>
        <v>1180.46901</v>
      </c>
      <c r="D21" s="26">
        <v>1.04</v>
      </c>
      <c r="E21" s="26">
        <v>1.04</v>
      </c>
      <c r="F21" s="26">
        <v>1.04</v>
      </c>
      <c r="G21" s="8">
        <v>1</v>
      </c>
      <c r="H21" s="8">
        <v>1</v>
      </c>
      <c r="I21" s="8">
        <v>1</v>
      </c>
      <c r="J21" s="30">
        <f t="shared" si="0"/>
        <v>1227.6877704000001</v>
      </c>
      <c r="K21" s="30">
        <f t="shared" si="1"/>
        <v>1276.7952812160001</v>
      </c>
      <c r="L21" s="30">
        <f t="shared" si="2"/>
        <v>1327.8670924646401</v>
      </c>
      <c r="N21" s="15"/>
      <c r="P21" s="15"/>
    </row>
    <row r="22" spans="1:16" s="14" customFormat="1" ht="49.5" customHeight="1" x14ac:dyDescent="0.25">
      <c r="A22" s="27" t="s">
        <v>38</v>
      </c>
      <c r="B22" s="12" t="s">
        <v>42</v>
      </c>
      <c r="C22" s="21">
        <v>1180.46901</v>
      </c>
      <c r="D22" s="25">
        <v>1.04</v>
      </c>
      <c r="E22" s="25">
        <v>1.04</v>
      </c>
      <c r="F22" s="25">
        <v>1.04</v>
      </c>
      <c r="G22" s="13">
        <v>1</v>
      </c>
      <c r="H22" s="13">
        <v>1</v>
      </c>
      <c r="I22" s="13">
        <v>1</v>
      </c>
      <c r="J22" s="23">
        <f t="shared" si="0"/>
        <v>1227.6877704000001</v>
      </c>
      <c r="K22" s="23">
        <f>C22*D22*E22*H22</f>
        <v>1276.7952812160001</v>
      </c>
      <c r="L22" s="23">
        <f t="shared" si="2"/>
        <v>1327.8670924646401</v>
      </c>
      <c r="N22" s="15"/>
      <c r="P22" s="15"/>
    </row>
    <row r="23" spans="1:16" s="18" customFormat="1" ht="15.75" x14ac:dyDescent="0.25">
      <c r="A23" s="17"/>
      <c r="B23" s="17" t="s">
        <v>1</v>
      </c>
      <c r="C23" s="22">
        <f>C10+C21</f>
        <v>2091.4020099999998</v>
      </c>
      <c r="D23" s="26">
        <v>1.04</v>
      </c>
      <c r="E23" s="26">
        <v>1.04</v>
      </c>
      <c r="F23" s="26">
        <v>1.04</v>
      </c>
      <c r="G23" s="8">
        <v>1</v>
      </c>
      <c r="H23" s="8">
        <v>1</v>
      </c>
      <c r="I23" s="8">
        <v>1</v>
      </c>
      <c r="J23" s="22">
        <f>J10+J21</f>
        <v>2175.0580903999999</v>
      </c>
      <c r="K23" s="22">
        <f>K10+K21</f>
        <v>2262.0552812160004</v>
      </c>
      <c r="L23" s="22">
        <f>L10+L21</f>
        <v>2352.5370924646404</v>
      </c>
      <c r="N23" s="19"/>
      <c r="P23" s="19"/>
    </row>
    <row r="24" spans="1:16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16" x14ac:dyDescent="0.25">
      <c r="A25" s="7"/>
      <c r="B25" s="7" t="s">
        <v>18</v>
      </c>
      <c r="C25" s="7"/>
      <c r="D25" s="7"/>
      <c r="E25" s="7"/>
      <c r="F25" s="7"/>
      <c r="G25" s="7"/>
      <c r="H25" s="7"/>
      <c r="I25" s="7"/>
      <c r="J25" s="20"/>
      <c r="K25" s="20"/>
      <c r="L25" s="20"/>
    </row>
    <row r="26" spans="1:16" x14ac:dyDescent="0.25">
      <c r="A26" s="7"/>
      <c r="B26" s="7"/>
      <c r="C26" s="7"/>
      <c r="D26" s="7"/>
      <c r="E26" s="7"/>
      <c r="F26" s="7"/>
      <c r="G26" s="7"/>
      <c r="H26" s="7"/>
      <c r="I26" s="7"/>
      <c r="J26" s="20"/>
      <c r="K26" s="20"/>
      <c r="L26" s="20"/>
    </row>
    <row r="27" spans="1:16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6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6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6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spans="1:16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6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</sheetData>
  <mergeCells count="10">
    <mergeCell ref="K2:L2"/>
    <mergeCell ref="A4:L4"/>
    <mergeCell ref="A7:A8"/>
    <mergeCell ref="B7:B8"/>
    <mergeCell ref="C7:C8"/>
    <mergeCell ref="J7:J8"/>
    <mergeCell ref="K7:K8"/>
    <mergeCell ref="L7:L8"/>
    <mergeCell ref="D7:F7"/>
    <mergeCell ref="G7:I7"/>
  </mergeCells>
  <pageMargins left="0.78740157480314965" right="0.39370078740157483" top="0.31496062992125984" bottom="0.19685039370078741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готово</vt:lpstr>
    </vt:vector>
  </TitlesOfParts>
  <Company>Администрация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ФинУпр</cp:lastModifiedBy>
  <cp:lastPrinted>2021-11-10T07:19:18Z</cp:lastPrinted>
  <dcterms:created xsi:type="dcterms:W3CDTF">2016-11-07T10:45:45Z</dcterms:created>
  <dcterms:modified xsi:type="dcterms:W3CDTF">2021-11-11T11:15:22Z</dcterms:modified>
</cp:coreProperties>
</file>